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lexy\2019\travel budget templete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48" i="1" l="1"/>
  <c r="J47" i="1"/>
  <c r="J46" i="1"/>
  <c r="J45" i="1"/>
  <c r="J44" i="1"/>
  <c r="J43" i="1"/>
  <c r="J42" i="1"/>
  <c r="J41" i="1"/>
  <c r="E27" i="1"/>
  <c r="H27" i="1" s="1"/>
  <c r="J27" i="1" s="1"/>
  <c r="H26" i="1"/>
  <c r="J26" i="1" s="1"/>
  <c r="J25" i="1"/>
  <c r="H25" i="1"/>
  <c r="H24" i="1"/>
  <c r="H23" i="1"/>
  <c r="H22" i="1"/>
  <c r="H21" i="1"/>
  <c r="H20" i="1"/>
  <c r="N19" i="1"/>
  <c r="H19" i="1"/>
  <c r="I22" i="1"/>
  <c r="I21" i="1"/>
  <c r="I19" i="1"/>
  <c r="I23" i="1"/>
  <c r="N3" i="1"/>
  <c r="I39" i="1"/>
  <c r="I24" i="1"/>
  <c r="C2" i="1"/>
  <c r="I20" i="1"/>
  <c r="J20" i="1" l="1"/>
  <c r="J39" i="1"/>
  <c r="J48" i="1" s="1"/>
  <c r="J19" i="1"/>
  <c r="J21" i="1"/>
  <c r="J22" i="1"/>
  <c r="J23" i="1"/>
  <c r="J24" i="1"/>
  <c r="J28" i="1" l="1"/>
  <c r="N21" i="1" s="1"/>
  <c r="N25" i="1" s="1"/>
</calcChain>
</file>

<file path=xl/sharedStrings.xml><?xml version="1.0" encoding="utf-8"?>
<sst xmlns="http://schemas.openxmlformats.org/spreadsheetml/2006/main" count="79" uniqueCount="54">
  <si>
    <t>TRAVEL BUDGET PLAN</t>
  </si>
  <si>
    <t>TBP</t>
  </si>
  <si>
    <t>Easy travel budget control! In column EXCHANGE RATE, change the values to your currency, double click
on it at find the code: =GoogleFinance("CURRENCY:USDEUR") The example code here show when you live in
Europe and Travel to US. If you travel to more countries just have rows with different currency.</t>
  </si>
  <si>
    <t>ACTIVITY</t>
  </si>
  <si>
    <t>PRICE</t>
  </si>
  <si>
    <t>CURRENCY</t>
  </si>
  <si>
    <t>DAY / MONTH 
QUANTITY</t>
  </si>
  <si>
    <t>EXCHANGE
RATE</t>
  </si>
  <si>
    <t>BUDGET</t>
  </si>
  <si>
    <t>SAVING PLAN</t>
  </si>
  <si>
    <t>Ongoing saving / month</t>
  </si>
  <si>
    <t>Place to stay, house, apartment / day, week or month</t>
  </si>
  <si>
    <t>USD</t>
  </si>
  <si>
    <t>Total savings so far</t>
  </si>
  <si>
    <t>January</t>
  </si>
  <si>
    <t>Car rental (or purchase)</t>
  </si>
  <si>
    <t>February</t>
  </si>
  <si>
    <t>Food/day</t>
  </si>
  <si>
    <t xml:space="preserve">Saving to be done </t>
  </si>
  <si>
    <t>Mars</t>
  </si>
  <si>
    <t>Musum / kino etc</t>
  </si>
  <si>
    <t>April</t>
  </si>
  <si>
    <t>Various</t>
  </si>
  <si>
    <t>Months until journey</t>
  </si>
  <si>
    <t>May</t>
  </si>
  <si>
    <t>June</t>
  </si>
  <si>
    <t>Airplane ticket</t>
  </si>
  <si>
    <t>EUR</t>
  </si>
  <si>
    <t>Must be saved/month</t>
  </si>
  <si>
    <t>July</t>
  </si>
  <si>
    <t>Travel Insurance</t>
  </si>
  <si>
    <t>August</t>
  </si>
  <si>
    <t>Home sharges</t>
  </si>
  <si>
    <t>September</t>
  </si>
  <si>
    <t>Total travel budget (EUR):</t>
  </si>
  <si>
    <t>October</t>
  </si>
  <si>
    <t>November</t>
  </si>
  <si>
    <t>December</t>
  </si>
  <si>
    <t>Expenses of the travel already paid</t>
  </si>
  <si>
    <t>PERCENT</t>
  </si>
  <si>
    <t>DATE</t>
  </si>
  <si>
    <t>AMOUNT</t>
  </si>
  <si>
    <t>PAYED</t>
  </si>
  <si>
    <t>NOTES</t>
  </si>
  <si>
    <t>HOME CHARGES / MONTH DURRING TRAVEL</t>
  </si>
  <si>
    <t>Telephone</t>
  </si>
  <si>
    <t>House</t>
  </si>
  <si>
    <t>Car</t>
  </si>
  <si>
    <t>Museum /kino etc</t>
  </si>
  <si>
    <t>Power</t>
  </si>
  <si>
    <t>Travel insuurance</t>
  </si>
  <si>
    <t>Paid expenses (EUR):</t>
  </si>
  <si>
    <t>TOTAL / MONTH:</t>
  </si>
  <si>
    <t>(New line: press  ALT+ ENTER)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</si>
</sst>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</font>
    <font>
      <sz val="10"/>
      <name val="Arial"/>
    </font>
    <font>
      <sz val="36"/>
      <color rgb="FFFFFFFF"/>
      <name val="Arial"/>
    </font>
    <font>
      <b/>
      <i/>
      <sz val="70"/>
      <color rgb="FFA4C2F4"/>
      <name val="Arial"/>
    </font>
    <font>
      <sz val="18"/>
      <name val="Courier New"/>
    </font>
    <font>
      <sz val="18"/>
      <color rgb="FFFFFFFF"/>
      <name val="Arial"/>
    </font>
    <font>
      <sz val="12"/>
      <color rgb="FFFFFFFF"/>
      <name val="Arial"/>
    </font>
    <font>
      <sz val="24"/>
      <color rgb="FFFFFFFF"/>
      <name val="Arial"/>
    </font>
    <font>
      <sz val="14"/>
      <name val="Arial"/>
    </font>
    <font>
      <sz val="18"/>
      <name val="Arial"/>
    </font>
    <font>
      <b/>
      <sz val="18"/>
      <name val="Arial"/>
    </font>
    <font>
      <sz val="18"/>
      <color rgb="FF666666"/>
      <name val="Arial"/>
    </font>
    <font>
      <u/>
      <sz val="18"/>
      <color rgb="FF0000FF"/>
      <name val="Arial"/>
    </font>
    <font>
      <sz val="12"/>
      <name val="Arial"/>
    </font>
    <font>
      <sz val="11"/>
      <color rgb="FFFFFFFF"/>
      <name val="Arial"/>
    </font>
    <font>
      <sz val="13"/>
      <name val="Arial"/>
    </font>
    <font>
      <sz val="10"/>
      <name val="Arial"/>
    </font>
    <font>
      <u/>
      <sz val="18"/>
      <color rgb="FF0000FF"/>
      <name val="Arial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</fills>
  <borders count="19">
    <border>
      <left/>
      <right/>
      <top/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/>
      <bottom/>
      <diagonal/>
    </border>
    <border>
      <left/>
      <right/>
      <top/>
      <bottom style="thin">
        <color rgb="FFCCCCC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2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8" fillId="0" borderId="0" xfId="0" applyFont="1"/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4" xfId="0" applyFont="1" applyFill="1" applyBorder="1"/>
    <xf numFmtId="0" fontId="8" fillId="2" borderId="0" xfId="0" applyFont="1" applyFill="1" applyAlignment="1"/>
    <xf numFmtId="0" fontId="8" fillId="2" borderId="10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2" fontId="8" fillId="2" borderId="10" xfId="0" applyNumberFormat="1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right"/>
    </xf>
    <xf numFmtId="0" fontId="8" fillId="0" borderId="0" xfId="0" applyFont="1" applyAlignment="1"/>
    <xf numFmtId="0" fontId="8" fillId="0" borderId="1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8" fillId="5" borderId="11" xfId="0" applyNumberFormat="1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right"/>
    </xf>
    <xf numFmtId="1" fontId="8" fillId="2" borderId="5" xfId="0" applyNumberFormat="1" applyFont="1" applyFill="1" applyBorder="1" applyAlignment="1">
      <alignment horizontal="right"/>
    </xf>
    <xf numFmtId="2" fontId="8" fillId="0" borderId="10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right"/>
    </xf>
    <xf numFmtId="0" fontId="8" fillId="2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2" borderId="12" xfId="0" applyFont="1" applyFill="1" applyBorder="1"/>
    <xf numFmtId="0" fontId="8" fillId="2" borderId="6" xfId="0" applyFont="1" applyFill="1" applyBorder="1" applyAlignment="1"/>
    <xf numFmtId="0" fontId="8" fillId="2" borderId="14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center"/>
    </xf>
    <xf numFmtId="1" fontId="8" fillId="2" borderId="1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8" fillId="5" borderId="0" xfId="0" applyFont="1" applyFill="1" applyAlignment="1"/>
    <xf numFmtId="0" fontId="8" fillId="5" borderId="0" xfId="0" applyFont="1" applyFill="1"/>
    <xf numFmtId="0" fontId="1" fillId="4" borderId="0" xfId="0" applyFont="1" applyFill="1"/>
    <xf numFmtId="0" fontId="8" fillId="4" borderId="0" xfId="0" applyFont="1" applyFill="1"/>
    <xf numFmtId="0" fontId="1" fillId="0" borderId="0" xfId="0" applyFont="1" applyAlignment="1"/>
    <xf numFmtId="0" fontId="13" fillId="0" borderId="0" xfId="0" applyFont="1"/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9" fontId="8" fillId="2" borderId="10" xfId="0" applyNumberFormat="1" applyFont="1" applyFill="1" applyBorder="1" applyAlignment="1">
      <alignment horizontal="center"/>
    </xf>
    <xf numFmtId="9" fontId="8" fillId="0" borderId="10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right" vertical="center"/>
    </xf>
    <xf numFmtId="0" fontId="8" fillId="2" borderId="4" xfId="0" applyFont="1" applyFill="1" applyBorder="1" applyAlignment="1">
      <alignment horizontal="right"/>
    </xf>
    <xf numFmtId="0" fontId="1" fillId="0" borderId="5" xfId="0" applyFont="1" applyBorder="1"/>
    <xf numFmtId="0" fontId="8" fillId="0" borderId="4" xfId="0" applyFont="1" applyBorder="1" applyAlignment="1">
      <alignment horizontal="right"/>
    </xf>
    <xf numFmtId="0" fontId="8" fillId="2" borderId="4" xfId="0" applyFont="1" applyFill="1" applyBorder="1" applyAlignment="1"/>
    <xf numFmtId="0" fontId="0" fillId="0" borderId="0" xfId="0" applyFont="1" applyAlignment="1"/>
    <xf numFmtId="0" fontId="8" fillId="0" borderId="4" xfId="0" applyFont="1" applyBorder="1" applyAlignment="1"/>
    <xf numFmtId="0" fontId="8" fillId="0" borderId="12" xfId="0" applyFont="1" applyBorder="1" applyAlignment="1">
      <alignment horizontal="right"/>
    </xf>
    <xf numFmtId="0" fontId="1" fillId="0" borderId="13" xfId="0" applyFont="1" applyBorder="1"/>
    <xf numFmtId="0" fontId="8" fillId="7" borderId="4" xfId="0" applyFont="1" applyFill="1" applyBorder="1" applyAlignment="1"/>
    <xf numFmtId="0" fontId="8" fillId="7" borderId="4" xfId="0" applyFont="1" applyFill="1" applyBorder="1" applyAlignment="1">
      <alignment horizontal="right"/>
    </xf>
    <xf numFmtId="0" fontId="8" fillId="0" borderId="12" xfId="0" applyFont="1" applyBorder="1" applyAlignment="1"/>
    <xf numFmtId="0" fontId="1" fillId="0" borderId="6" xfId="0" applyFont="1" applyBorder="1"/>
    <xf numFmtId="0" fontId="14" fillId="8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1" fillId="0" borderId="2" xfId="0" applyFont="1" applyBorder="1"/>
    <xf numFmtId="0" fontId="2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2" xfId="0" applyFont="1" applyBorder="1"/>
    <xf numFmtId="1" fontId="10" fillId="6" borderId="3" xfId="0" applyNumberFormat="1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/>
    </xf>
    <xf numFmtId="0" fontId="1" fillId="0" borderId="3" xfId="0" applyFont="1" applyBorder="1"/>
    <xf numFmtId="0" fontId="12" fillId="0" borderId="1" xfId="0" applyFont="1" applyBorder="1" applyAlignment="1">
      <alignment horizontal="center" vertical="center"/>
    </xf>
    <xf numFmtId="0" fontId="1" fillId="0" borderId="4" xfId="0" applyFont="1" applyBorder="1"/>
    <xf numFmtId="1" fontId="10" fillId="6" borderId="15" xfId="0" applyNumberFormat="1" applyFont="1" applyFill="1" applyBorder="1" applyAlignment="1">
      <alignment horizontal="right" vertical="center"/>
    </xf>
    <xf numFmtId="0" fontId="1" fillId="0" borderId="14" xfId="0" applyFont="1" applyBorder="1"/>
    <xf numFmtId="0" fontId="5" fillId="8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2" borderId="12" xfId="0" applyFont="1" applyFill="1" applyBorder="1" applyAlignment="1"/>
    <xf numFmtId="0" fontId="9" fillId="5" borderId="1" xfId="0" applyFont="1" applyFill="1" applyBorder="1" applyAlignment="1">
      <alignment horizontal="right" vertical="center"/>
    </xf>
    <xf numFmtId="0" fontId="16" fillId="0" borderId="16" xfId="0" applyFont="1" applyBorder="1" applyAlignment="1">
      <alignment horizontal="left" vertical="top"/>
    </xf>
    <xf numFmtId="0" fontId="1" fillId="0" borderId="17" xfId="0" applyFont="1" applyBorder="1"/>
    <xf numFmtId="0" fontId="1" fillId="0" borderId="18" xfId="0" applyFont="1" applyBorder="1"/>
    <xf numFmtId="0" fontId="17" fillId="0" borderId="1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" fontId="10" fillId="6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54"/>
  <sheetViews>
    <sheetView showGridLines="0" tabSelected="1" topLeftCell="A37" zoomScale="80" zoomScaleNormal="80" workbookViewId="0">
      <selection activeCell="E57" sqref="E57"/>
    </sheetView>
  </sheetViews>
  <sheetFormatPr defaultColWidth="14.42578125" defaultRowHeight="15.75" customHeight="1" x14ac:dyDescent="0.2"/>
  <cols>
    <col min="1" max="1" width="3.7109375" customWidth="1"/>
    <col min="2" max="2" width="5.140625" customWidth="1"/>
    <col min="3" max="3" width="2.85546875" customWidth="1"/>
    <col min="4" max="4" width="63.5703125" customWidth="1"/>
    <col min="5" max="5" width="15.7109375" customWidth="1"/>
    <col min="6" max="6" width="23.42578125" customWidth="1"/>
    <col min="7" max="7" width="13.140625" customWidth="1"/>
    <col min="8" max="8" width="14.7109375" customWidth="1"/>
    <col min="9" max="9" width="17.7109375" customWidth="1"/>
    <col min="10" max="10" width="18.140625" customWidth="1"/>
    <col min="11" max="11" width="4.140625" customWidth="1"/>
    <col min="13" max="13" width="18.85546875" customWidth="1"/>
    <col min="15" max="15" width="18.28515625" customWidth="1"/>
    <col min="16" max="16" width="4" customWidth="1"/>
    <col min="18" max="18" width="9.140625" customWidth="1"/>
    <col min="20" max="20" width="8.7109375" customWidth="1"/>
    <col min="21" max="21" width="5.42578125" customWidth="1"/>
  </cols>
  <sheetData>
    <row r="1" spans="1:2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2.75" x14ac:dyDescent="0.2">
      <c r="A2" s="1"/>
      <c r="B2" s="2"/>
      <c r="C2" s="81" t="e">
        <f ca="1">image("https://sites.google.com/site/yasblogg/home/Airplane.png")</f>
        <v>#NAME?</v>
      </c>
      <c r="D2" s="81"/>
      <c r="E2" s="8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ht="12.75" x14ac:dyDescent="0.2">
      <c r="A3" s="1"/>
      <c r="B3" s="5"/>
      <c r="C3" s="68"/>
      <c r="D3" s="68"/>
      <c r="E3" s="68"/>
      <c r="F3" s="82" t="s">
        <v>0</v>
      </c>
      <c r="G3" s="68"/>
      <c r="H3" s="68"/>
      <c r="I3" s="68"/>
      <c r="J3" s="68"/>
      <c r="L3" s="102" t="s">
        <v>1</v>
      </c>
      <c r="M3" s="68"/>
      <c r="N3" s="68" t="e">
        <f ca="1">HYPERLINK( "http://yetanothersolution.blogspot.no/2014/05/free-every-day-budged-planer.html", image( "https://sites.google.com/site/yasblogg/home/Link5.png" ) )</f>
        <v>#NAME?</v>
      </c>
      <c r="O3" s="68"/>
      <c r="P3" s="68"/>
      <c r="Q3" s="68"/>
      <c r="R3" s="68"/>
      <c r="S3" s="68"/>
      <c r="T3" s="68"/>
      <c r="U3" s="6"/>
    </row>
    <row r="4" spans="1:21" ht="12.75" x14ac:dyDescent="0.2">
      <c r="A4" s="1"/>
      <c r="B4" s="5"/>
      <c r="C4" s="68"/>
      <c r="D4" s="68"/>
      <c r="E4" s="68"/>
      <c r="F4" s="68"/>
      <c r="G4" s="68"/>
      <c r="H4" s="68"/>
      <c r="I4" s="68"/>
      <c r="J4" s="68"/>
      <c r="L4" s="68"/>
      <c r="M4" s="68"/>
      <c r="N4" s="68"/>
      <c r="O4" s="68"/>
      <c r="P4" s="68"/>
      <c r="Q4" s="68"/>
      <c r="R4" s="68"/>
      <c r="S4" s="68"/>
      <c r="T4" s="68"/>
      <c r="U4" s="6"/>
    </row>
    <row r="5" spans="1:21" ht="12.75" x14ac:dyDescent="0.2">
      <c r="A5" s="1"/>
      <c r="B5" s="5"/>
      <c r="C5" s="68"/>
      <c r="D5" s="68"/>
      <c r="E5" s="68"/>
      <c r="F5" s="68"/>
      <c r="G5" s="68"/>
      <c r="H5" s="68"/>
      <c r="I5" s="68"/>
      <c r="J5" s="68"/>
      <c r="L5" s="68"/>
      <c r="M5" s="68"/>
      <c r="N5" s="68"/>
      <c r="O5" s="68"/>
      <c r="P5" s="68"/>
      <c r="Q5" s="68"/>
      <c r="R5" s="68"/>
      <c r="S5" s="68"/>
      <c r="T5" s="68"/>
      <c r="U5" s="6"/>
    </row>
    <row r="6" spans="1:21" ht="12.75" x14ac:dyDescent="0.2">
      <c r="A6" s="1"/>
      <c r="B6" s="5"/>
      <c r="C6" s="68"/>
      <c r="D6" s="68"/>
      <c r="E6" s="68"/>
      <c r="F6" s="68"/>
      <c r="G6" s="68"/>
      <c r="H6" s="68"/>
      <c r="I6" s="68"/>
      <c r="J6" s="68"/>
      <c r="L6" s="68"/>
      <c r="M6" s="68"/>
      <c r="N6" s="68"/>
      <c r="O6" s="68"/>
      <c r="P6" s="68"/>
      <c r="Q6" s="68"/>
      <c r="R6" s="68"/>
      <c r="S6" s="68"/>
      <c r="T6" s="68"/>
      <c r="U6" s="6"/>
    </row>
    <row r="7" spans="1:21" ht="12.75" x14ac:dyDescent="0.2">
      <c r="A7" s="1"/>
      <c r="B7" s="5"/>
      <c r="C7" s="68"/>
      <c r="D7" s="68"/>
      <c r="E7" s="68"/>
      <c r="F7" s="68"/>
      <c r="G7" s="68"/>
      <c r="H7" s="68"/>
      <c r="I7" s="68"/>
      <c r="J7" s="68"/>
      <c r="L7" s="68"/>
      <c r="M7" s="68"/>
      <c r="N7" s="68"/>
      <c r="O7" s="68"/>
      <c r="P7" s="68"/>
      <c r="Q7" s="68"/>
      <c r="R7" s="68"/>
      <c r="S7" s="68"/>
      <c r="T7" s="68"/>
      <c r="U7" s="6"/>
    </row>
    <row r="8" spans="1:21" ht="12.75" x14ac:dyDescent="0.2">
      <c r="A8" s="1"/>
      <c r="B8" s="5"/>
      <c r="C8" s="68"/>
      <c r="D8" s="68"/>
      <c r="E8" s="68"/>
      <c r="F8" s="68"/>
      <c r="G8" s="68"/>
      <c r="H8" s="68"/>
      <c r="I8" s="68"/>
      <c r="J8" s="68"/>
      <c r="L8" s="68"/>
      <c r="M8" s="68"/>
      <c r="N8" s="68"/>
      <c r="O8" s="68"/>
      <c r="P8" s="68"/>
      <c r="Q8" s="68"/>
      <c r="R8" s="68"/>
      <c r="S8" s="68"/>
      <c r="T8" s="68"/>
      <c r="U8" s="6"/>
    </row>
    <row r="9" spans="1:21" ht="12.75" x14ac:dyDescent="0.2">
      <c r="A9" s="1"/>
      <c r="B9" s="5"/>
      <c r="C9" s="68"/>
      <c r="D9" s="68"/>
      <c r="E9" s="68"/>
      <c r="F9" s="68"/>
      <c r="G9" s="68"/>
      <c r="H9" s="68"/>
      <c r="I9" s="68"/>
      <c r="J9" s="68"/>
      <c r="L9" s="68"/>
      <c r="M9" s="68"/>
      <c r="N9" s="68"/>
      <c r="O9" s="68"/>
      <c r="P9" s="68"/>
      <c r="Q9" s="68"/>
      <c r="R9" s="68"/>
      <c r="S9" s="68"/>
      <c r="T9" s="68"/>
      <c r="U9" s="6"/>
    </row>
    <row r="10" spans="1:21" ht="12.75" x14ac:dyDescent="0.2">
      <c r="A10" s="1"/>
      <c r="B10" s="5"/>
      <c r="C10" s="68"/>
      <c r="D10" s="68"/>
      <c r="E10" s="68"/>
      <c r="F10" s="68"/>
      <c r="G10" s="68"/>
      <c r="H10" s="68"/>
      <c r="I10" s="68"/>
      <c r="J10" s="68"/>
      <c r="L10" s="68"/>
      <c r="M10" s="68"/>
      <c r="N10" s="68"/>
      <c r="O10" s="68"/>
      <c r="P10" s="68"/>
      <c r="Q10" s="68"/>
      <c r="R10" s="68"/>
      <c r="S10" s="68"/>
      <c r="T10" s="68"/>
      <c r="U10" s="6"/>
    </row>
    <row r="11" spans="1:21" ht="12.75" x14ac:dyDescent="0.2">
      <c r="A11" s="1"/>
      <c r="B11" s="5"/>
      <c r="C11" s="68"/>
      <c r="D11" s="68"/>
      <c r="E11" s="68"/>
      <c r="U11" s="6"/>
    </row>
    <row r="12" spans="1:21" ht="12.75" x14ac:dyDescent="0.2">
      <c r="A12" s="1"/>
      <c r="B12" s="5"/>
      <c r="C12" s="68"/>
      <c r="D12" s="68"/>
      <c r="E12" s="68"/>
      <c r="F12" s="80" t="s">
        <v>2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6"/>
    </row>
    <row r="13" spans="1:21" ht="12.75" x14ac:dyDescent="0.2">
      <c r="A13" s="1"/>
      <c r="B13" s="5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"/>
    </row>
    <row r="14" spans="1:21" ht="12.75" x14ac:dyDescent="0.2">
      <c r="A14" s="1"/>
      <c r="B14" s="5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"/>
    </row>
    <row r="15" spans="1:21" ht="12.75" x14ac:dyDescent="0.2">
      <c r="A15" s="1"/>
      <c r="B15" s="5"/>
      <c r="C15" s="68"/>
      <c r="D15" s="68"/>
      <c r="E15" s="68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6"/>
    </row>
    <row r="16" spans="1:21" ht="12.75" x14ac:dyDescent="0.2">
      <c r="A16" s="1"/>
      <c r="B16" s="5"/>
      <c r="U16" s="6"/>
    </row>
    <row r="17" spans="1:21" ht="35.25" customHeight="1" x14ac:dyDescent="0.2">
      <c r="A17" s="1"/>
      <c r="B17" s="5"/>
      <c r="C17" s="83" t="s">
        <v>3</v>
      </c>
      <c r="D17" s="68"/>
      <c r="E17" s="7" t="s">
        <v>4</v>
      </c>
      <c r="F17" s="8" t="s">
        <v>5</v>
      </c>
      <c r="G17" s="9" t="s">
        <v>6</v>
      </c>
      <c r="H17" s="7" t="s">
        <v>4</v>
      </c>
      <c r="I17" s="10" t="s">
        <v>7</v>
      </c>
      <c r="J17" s="11" t="s">
        <v>8</v>
      </c>
      <c r="L17" s="77" t="s">
        <v>9</v>
      </c>
      <c r="M17" s="68"/>
      <c r="N17" s="68"/>
      <c r="O17" s="68"/>
      <c r="Q17" s="83" t="s">
        <v>10</v>
      </c>
      <c r="R17" s="68"/>
      <c r="S17" s="68"/>
      <c r="T17" s="68"/>
      <c r="U17" s="6"/>
    </row>
    <row r="18" spans="1:21" ht="9.75" customHeight="1" x14ac:dyDescent="0.25">
      <c r="A18" s="1"/>
      <c r="B18" s="5"/>
      <c r="C18" s="5"/>
      <c r="D18" s="12"/>
      <c r="E18" s="13"/>
      <c r="F18" s="14"/>
      <c r="G18" s="13"/>
      <c r="H18" s="14"/>
      <c r="I18" s="13"/>
      <c r="J18" s="15"/>
      <c r="L18" s="79"/>
      <c r="M18" s="65"/>
      <c r="N18" s="78"/>
      <c r="O18" s="65"/>
      <c r="Q18" s="5"/>
      <c r="S18" s="16"/>
      <c r="T18" s="17"/>
      <c r="U18" s="6"/>
    </row>
    <row r="19" spans="1:21" ht="18" x14ac:dyDescent="0.25">
      <c r="A19" s="1"/>
      <c r="B19" s="5"/>
      <c r="C19" s="18"/>
      <c r="D19" s="19" t="s">
        <v>11</v>
      </c>
      <c r="E19" s="20">
        <v>60</v>
      </c>
      <c r="F19" s="21" t="s">
        <v>12</v>
      </c>
      <c r="G19" s="20">
        <v>90</v>
      </c>
      <c r="H19" s="22">
        <f t="shared" ref="H19:H27" si="0">SUM(E19*G19)</f>
        <v>5400</v>
      </c>
      <c r="I19" s="23">
        <f t="shared" ref="I19:I24" ca="1" si="1">IFERROR(__xludf.DUMMYFUNCTION("GoogleFinance(""CURRENCY:USDEUR"")"),0.891)</f>
        <v>0.89100000000000001</v>
      </c>
      <c r="J19" s="24">
        <f t="shared" ref="J19:J27" ca="1" si="2">SUM(H19*I19)</f>
        <v>4811.3999999999996</v>
      </c>
      <c r="L19" s="106" t="s">
        <v>13</v>
      </c>
      <c r="M19" s="65"/>
      <c r="N19" s="105">
        <f>SUM(S19+S20+S21+S22+S23+S24+S25+S26+S27+S28+S29+S30)</f>
        <v>3900</v>
      </c>
      <c r="O19" s="65"/>
      <c r="Q19" s="67" t="s">
        <v>14</v>
      </c>
      <c r="R19" s="68"/>
      <c r="S19" s="64">
        <v>1000</v>
      </c>
      <c r="T19" s="65"/>
      <c r="U19" s="6"/>
    </row>
    <row r="20" spans="1:21" ht="18" x14ac:dyDescent="0.25">
      <c r="A20" s="1"/>
      <c r="B20" s="5"/>
      <c r="C20" s="5"/>
      <c r="D20" s="25" t="s">
        <v>15</v>
      </c>
      <c r="E20" s="26">
        <v>150</v>
      </c>
      <c r="F20" s="27" t="s">
        <v>12</v>
      </c>
      <c r="G20" s="26">
        <v>13</v>
      </c>
      <c r="H20" s="28">
        <f t="shared" si="0"/>
        <v>1950</v>
      </c>
      <c r="I20" s="29">
        <f t="shared" ca="1" si="1"/>
        <v>0.89100000000000001</v>
      </c>
      <c r="J20" s="30">
        <f t="shared" ca="1" si="2"/>
        <v>1737.45</v>
      </c>
      <c r="L20" s="90"/>
      <c r="M20" s="65"/>
      <c r="N20" s="68"/>
      <c r="O20" s="65"/>
      <c r="Q20" s="69" t="s">
        <v>16</v>
      </c>
      <c r="R20" s="68"/>
      <c r="S20" s="66">
        <v>1500</v>
      </c>
      <c r="T20" s="65"/>
      <c r="U20" s="6"/>
    </row>
    <row r="21" spans="1:21" ht="18" x14ac:dyDescent="0.25">
      <c r="A21" s="1"/>
      <c r="B21" s="5"/>
      <c r="C21" s="18"/>
      <c r="D21" s="19" t="s">
        <v>17</v>
      </c>
      <c r="E21" s="20">
        <v>50</v>
      </c>
      <c r="F21" s="21" t="s">
        <v>12</v>
      </c>
      <c r="G21" s="20">
        <v>90</v>
      </c>
      <c r="H21" s="22">
        <f t="shared" si="0"/>
        <v>4500</v>
      </c>
      <c r="I21" s="23">
        <f t="shared" ca="1" si="1"/>
        <v>0.89100000000000001</v>
      </c>
      <c r="J21" s="24">
        <f t="shared" ca="1" si="2"/>
        <v>4009.5</v>
      </c>
      <c r="L21" s="107" t="s">
        <v>18</v>
      </c>
      <c r="M21" s="65"/>
      <c r="N21" s="108">
        <f ca="1">SUM(J28-J48-N19)</f>
        <v>6143.07</v>
      </c>
      <c r="O21" s="65"/>
      <c r="Q21" s="67" t="s">
        <v>19</v>
      </c>
      <c r="R21" s="68"/>
      <c r="S21" s="64">
        <v>1400</v>
      </c>
      <c r="T21" s="65"/>
      <c r="U21" s="6"/>
    </row>
    <row r="22" spans="1:21" ht="18" x14ac:dyDescent="0.25">
      <c r="A22" s="1"/>
      <c r="B22" s="5"/>
      <c r="C22" s="5"/>
      <c r="D22" s="25" t="s">
        <v>20</v>
      </c>
      <c r="E22" s="26">
        <v>40</v>
      </c>
      <c r="F22" s="27" t="s">
        <v>12</v>
      </c>
      <c r="G22" s="26">
        <v>13</v>
      </c>
      <c r="H22" s="28">
        <f t="shared" si="0"/>
        <v>520</v>
      </c>
      <c r="I22" s="29">
        <f t="shared" ca="1" si="1"/>
        <v>0.89100000000000001</v>
      </c>
      <c r="J22" s="30">
        <f t="shared" ca="1" si="2"/>
        <v>463.32</v>
      </c>
      <c r="L22" s="90"/>
      <c r="M22" s="65"/>
      <c r="N22" s="68"/>
      <c r="O22" s="65"/>
      <c r="Q22" s="69" t="s">
        <v>21</v>
      </c>
      <c r="R22" s="68"/>
      <c r="S22" s="66"/>
      <c r="T22" s="65"/>
      <c r="U22" s="6"/>
    </row>
    <row r="23" spans="1:21" ht="18" x14ac:dyDescent="0.25">
      <c r="A23" s="1"/>
      <c r="B23" s="5"/>
      <c r="C23" s="18"/>
      <c r="D23" s="19" t="s">
        <v>22</v>
      </c>
      <c r="E23" s="20">
        <v>0</v>
      </c>
      <c r="F23" s="21" t="s">
        <v>12</v>
      </c>
      <c r="G23" s="20">
        <v>13</v>
      </c>
      <c r="H23" s="22">
        <f t="shared" si="0"/>
        <v>0</v>
      </c>
      <c r="I23" s="23">
        <f t="shared" ca="1" si="1"/>
        <v>0.89100000000000001</v>
      </c>
      <c r="J23" s="31">
        <f t="shared" ca="1" si="2"/>
        <v>0</v>
      </c>
      <c r="L23" s="106" t="s">
        <v>23</v>
      </c>
      <c r="M23" s="65"/>
      <c r="N23" s="105">
        <v>9</v>
      </c>
      <c r="O23" s="65"/>
      <c r="Q23" s="67" t="s">
        <v>24</v>
      </c>
      <c r="R23" s="68"/>
      <c r="S23" s="64"/>
      <c r="T23" s="65"/>
      <c r="U23" s="6"/>
    </row>
    <row r="24" spans="1:21" ht="18" x14ac:dyDescent="0.25">
      <c r="A24" s="1"/>
      <c r="B24" s="5"/>
      <c r="C24" s="5"/>
      <c r="D24" s="25" t="s">
        <v>22</v>
      </c>
      <c r="E24" s="26">
        <v>100</v>
      </c>
      <c r="F24" s="27" t="s">
        <v>12</v>
      </c>
      <c r="G24" s="26">
        <v>1</v>
      </c>
      <c r="H24" s="28">
        <f t="shared" si="0"/>
        <v>100</v>
      </c>
      <c r="I24" s="32">
        <f t="shared" ca="1" si="1"/>
        <v>0.89100000000000001</v>
      </c>
      <c r="J24" s="33">
        <f t="shared" ca="1" si="2"/>
        <v>89.1</v>
      </c>
      <c r="L24" s="90"/>
      <c r="M24" s="65"/>
      <c r="N24" s="68"/>
      <c r="O24" s="65"/>
      <c r="Q24" s="69" t="s">
        <v>25</v>
      </c>
      <c r="R24" s="68"/>
      <c r="S24" s="66"/>
      <c r="T24" s="65"/>
      <c r="U24" s="6"/>
    </row>
    <row r="25" spans="1:21" ht="18" x14ac:dyDescent="0.25">
      <c r="A25" s="1"/>
      <c r="B25" s="5"/>
      <c r="C25" s="18"/>
      <c r="D25" s="19" t="s">
        <v>26</v>
      </c>
      <c r="E25" s="20">
        <v>1000</v>
      </c>
      <c r="F25" s="21" t="s">
        <v>27</v>
      </c>
      <c r="G25" s="20">
        <v>1</v>
      </c>
      <c r="H25" s="22">
        <f t="shared" si="0"/>
        <v>1000</v>
      </c>
      <c r="I25" s="34">
        <v>1</v>
      </c>
      <c r="J25" s="31">
        <f t="shared" si="2"/>
        <v>1000</v>
      </c>
      <c r="L25" s="84" t="s">
        <v>28</v>
      </c>
      <c r="M25" s="65"/>
      <c r="N25" s="108">
        <f ca="1">SUM(N21/N23)</f>
        <v>682.56333333333328</v>
      </c>
      <c r="O25" s="65"/>
      <c r="Q25" s="72" t="s">
        <v>29</v>
      </c>
      <c r="R25" s="68"/>
      <c r="S25" s="73"/>
      <c r="T25" s="65"/>
      <c r="U25" s="6"/>
    </row>
    <row r="26" spans="1:21" ht="18" x14ac:dyDescent="0.25">
      <c r="A26" s="1"/>
      <c r="B26" s="5"/>
      <c r="C26" s="5"/>
      <c r="D26" s="25" t="s">
        <v>30</v>
      </c>
      <c r="E26" s="26">
        <v>100</v>
      </c>
      <c r="F26" s="27" t="s">
        <v>27</v>
      </c>
      <c r="G26" s="26">
        <v>1</v>
      </c>
      <c r="H26" s="28">
        <f t="shared" si="0"/>
        <v>100</v>
      </c>
      <c r="I26" s="35">
        <v>1</v>
      </c>
      <c r="J26" s="33">
        <f t="shared" si="2"/>
        <v>100</v>
      </c>
      <c r="L26" s="85"/>
      <c r="M26" s="71"/>
      <c r="N26" s="75"/>
      <c r="O26" s="71"/>
      <c r="Q26" s="69" t="s">
        <v>31</v>
      </c>
      <c r="R26" s="68"/>
      <c r="S26" s="66"/>
      <c r="T26" s="65"/>
      <c r="U26" s="6"/>
    </row>
    <row r="27" spans="1:21" ht="18" x14ac:dyDescent="0.25">
      <c r="A27" s="1"/>
      <c r="B27" s="5"/>
      <c r="C27" s="36"/>
      <c r="D27" s="37" t="s">
        <v>32</v>
      </c>
      <c r="E27" s="38">
        <f>SUM(S48)</f>
        <v>650</v>
      </c>
      <c r="F27" s="39" t="s">
        <v>27</v>
      </c>
      <c r="G27" s="40">
        <v>3</v>
      </c>
      <c r="H27" s="41">
        <f t="shared" si="0"/>
        <v>1950</v>
      </c>
      <c r="I27" s="42">
        <v>1</v>
      </c>
      <c r="J27" s="43">
        <f t="shared" si="2"/>
        <v>1950</v>
      </c>
      <c r="L27" s="44"/>
      <c r="M27" s="44"/>
      <c r="Q27" s="67" t="s">
        <v>33</v>
      </c>
      <c r="R27" s="68"/>
      <c r="S27" s="64"/>
      <c r="T27" s="65"/>
      <c r="U27" s="6"/>
    </row>
    <row r="28" spans="1:21" ht="18" x14ac:dyDescent="0.25">
      <c r="A28" s="1"/>
      <c r="B28" s="5"/>
      <c r="D28" s="45"/>
      <c r="E28" s="46"/>
      <c r="F28" s="46"/>
      <c r="G28" s="87" t="s">
        <v>34</v>
      </c>
      <c r="H28" s="81"/>
      <c r="I28" s="81"/>
      <c r="J28" s="91">
        <f ca="1">SUM(J18:J27)</f>
        <v>14160.769999999999</v>
      </c>
      <c r="Q28" s="69" t="s">
        <v>35</v>
      </c>
      <c r="R28" s="68"/>
      <c r="S28" s="66"/>
      <c r="T28" s="65"/>
      <c r="U28" s="6"/>
    </row>
    <row r="29" spans="1:21" ht="18" x14ac:dyDescent="0.25">
      <c r="A29" s="1"/>
      <c r="B29" s="5"/>
      <c r="C29" s="89"/>
      <c r="D29" s="81"/>
      <c r="E29" s="88"/>
      <c r="F29" s="46"/>
      <c r="G29" s="85"/>
      <c r="H29" s="75"/>
      <c r="I29" s="75"/>
      <c r="J29" s="92"/>
      <c r="Q29" s="67" t="s">
        <v>36</v>
      </c>
      <c r="R29" s="68"/>
      <c r="S29" s="64"/>
      <c r="T29" s="65"/>
      <c r="U29" s="6"/>
    </row>
    <row r="30" spans="1:21" ht="18" x14ac:dyDescent="0.25">
      <c r="A30" s="1"/>
      <c r="B30" s="5"/>
      <c r="C30" s="90"/>
      <c r="D30" s="68"/>
      <c r="E30" s="65"/>
      <c r="F30" s="12"/>
      <c r="G30" s="12"/>
      <c r="H30" s="12"/>
      <c r="I30" s="12"/>
      <c r="J30" s="12"/>
      <c r="Q30" s="74" t="s">
        <v>37</v>
      </c>
      <c r="R30" s="75"/>
      <c r="S30" s="70"/>
      <c r="T30" s="71"/>
      <c r="U30" s="6"/>
    </row>
    <row r="31" spans="1:21" ht="18" x14ac:dyDescent="0.25">
      <c r="A31" s="1"/>
      <c r="B31" s="5"/>
      <c r="C31" s="85"/>
      <c r="D31" s="75"/>
      <c r="E31" s="71"/>
      <c r="F31" s="12"/>
      <c r="G31" s="12"/>
      <c r="H31" s="12"/>
      <c r="I31" s="12"/>
      <c r="J31" s="12"/>
      <c r="U31" s="6"/>
    </row>
    <row r="32" spans="1:21" ht="18" x14ac:dyDescent="0.25">
      <c r="A32" s="1"/>
      <c r="B32" s="5"/>
      <c r="D32" s="12"/>
      <c r="E32" s="12"/>
      <c r="F32" s="12"/>
      <c r="G32" s="12"/>
      <c r="H32" s="12"/>
      <c r="I32" s="12"/>
      <c r="J32" s="12"/>
      <c r="U32" s="6"/>
    </row>
    <row r="33" spans="1:21" ht="18" x14ac:dyDescent="0.25">
      <c r="A33" s="1"/>
      <c r="B33" s="5"/>
      <c r="C33" s="47"/>
      <c r="D33" s="48"/>
      <c r="E33" s="48"/>
      <c r="F33" s="48"/>
      <c r="G33" s="48"/>
      <c r="H33" s="48"/>
      <c r="I33" s="48"/>
      <c r="J33" s="48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6"/>
    </row>
    <row r="34" spans="1:21" ht="18" x14ac:dyDescent="0.25">
      <c r="A34" s="1"/>
      <c r="B34" s="5"/>
      <c r="D34" s="12"/>
      <c r="E34" s="12"/>
      <c r="F34" s="12"/>
      <c r="G34" s="12"/>
      <c r="H34" s="12"/>
      <c r="I34" s="12"/>
      <c r="J34" s="12"/>
      <c r="U34" s="6"/>
    </row>
    <row r="35" spans="1:21" ht="18" x14ac:dyDescent="0.25">
      <c r="A35" s="1"/>
      <c r="B35" s="5"/>
      <c r="D35" s="12"/>
      <c r="E35" s="12"/>
      <c r="F35" s="12"/>
      <c r="G35" s="12"/>
      <c r="H35" s="12"/>
      <c r="I35" s="12"/>
      <c r="J35" s="12"/>
      <c r="M35" s="49"/>
      <c r="U35" s="6"/>
    </row>
    <row r="36" spans="1:21" ht="15" x14ac:dyDescent="0.2">
      <c r="A36" s="1"/>
      <c r="B36" s="5"/>
      <c r="D36" s="50"/>
      <c r="E36" s="50"/>
      <c r="F36" s="50"/>
      <c r="G36" s="50"/>
      <c r="H36" s="50"/>
      <c r="I36" s="50"/>
      <c r="J36" s="50"/>
      <c r="U36" s="6"/>
    </row>
    <row r="37" spans="1:21" ht="33" customHeight="1" x14ac:dyDescent="0.2">
      <c r="A37" s="1"/>
      <c r="B37" s="5"/>
      <c r="C37" s="93" t="s">
        <v>38</v>
      </c>
      <c r="D37" s="68"/>
      <c r="E37" s="51" t="s">
        <v>39</v>
      </c>
      <c r="F37" s="52" t="s">
        <v>40</v>
      </c>
      <c r="G37" s="53" t="s">
        <v>41</v>
      </c>
      <c r="H37" s="51" t="s">
        <v>5</v>
      </c>
      <c r="I37" s="54" t="s">
        <v>7</v>
      </c>
      <c r="J37" s="55" t="s">
        <v>42</v>
      </c>
      <c r="L37" s="103" t="s">
        <v>43</v>
      </c>
      <c r="M37" s="81"/>
      <c r="N37" s="81"/>
      <c r="O37" s="88"/>
      <c r="Q37" s="76" t="s">
        <v>44</v>
      </c>
      <c r="R37" s="68"/>
      <c r="S37" s="68"/>
      <c r="T37" s="68"/>
      <c r="U37" s="6"/>
    </row>
    <row r="38" spans="1:21" ht="9.75" customHeight="1" x14ac:dyDescent="0.25">
      <c r="A38" s="1"/>
      <c r="B38" s="5"/>
      <c r="C38" s="5"/>
      <c r="D38" s="12"/>
      <c r="E38" s="13"/>
      <c r="F38" s="14"/>
      <c r="G38" s="13"/>
      <c r="H38" s="14"/>
      <c r="I38" s="13"/>
      <c r="J38" s="15"/>
      <c r="L38" s="5"/>
      <c r="O38" s="6"/>
      <c r="Q38" s="5"/>
      <c r="S38" s="16"/>
      <c r="T38" s="17"/>
      <c r="U38" s="6"/>
    </row>
    <row r="39" spans="1:21" ht="18" x14ac:dyDescent="0.25">
      <c r="A39" s="1"/>
      <c r="B39" s="5"/>
      <c r="C39" s="18"/>
      <c r="D39" s="19" t="s">
        <v>11</v>
      </c>
      <c r="E39" s="56">
        <v>0.5</v>
      </c>
      <c r="F39" s="21"/>
      <c r="G39" s="34">
        <v>2700</v>
      </c>
      <c r="H39" s="21" t="s">
        <v>12</v>
      </c>
      <c r="I39" s="23">
        <f ca="1">IFERROR(__xludf.DUMMYFUNCTION("GoogleFinance(""CURRENCY:USDEUR"")"),0.891)</f>
        <v>0.89100000000000001</v>
      </c>
      <c r="J39" s="24">
        <f ca="1">SUM(G39*I39)</f>
        <v>2405.6999999999998</v>
      </c>
      <c r="L39" s="104"/>
      <c r="M39" s="81"/>
      <c r="N39" s="81"/>
      <c r="O39" s="88"/>
      <c r="Q39" s="67" t="s">
        <v>45</v>
      </c>
      <c r="R39" s="68"/>
      <c r="S39" s="64">
        <v>50</v>
      </c>
      <c r="T39" s="65"/>
      <c r="U39" s="6"/>
    </row>
    <row r="40" spans="1:21" ht="18" x14ac:dyDescent="0.25">
      <c r="A40" s="1"/>
      <c r="B40" s="5"/>
      <c r="C40" s="5"/>
      <c r="D40" s="25" t="s">
        <v>15</v>
      </c>
      <c r="E40" s="57">
        <v>0.5</v>
      </c>
      <c r="F40" s="27"/>
      <c r="G40" s="35"/>
      <c r="H40" s="27"/>
      <c r="I40" s="35"/>
      <c r="J40" s="30">
        <v>712</v>
      </c>
      <c r="L40" s="90"/>
      <c r="M40" s="68"/>
      <c r="N40" s="68"/>
      <c r="O40" s="65"/>
      <c r="Q40" s="69" t="s">
        <v>46</v>
      </c>
      <c r="R40" s="68"/>
      <c r="S40" s="66">
        <v>500</v>
      </c>
      <c r="T40" s="65"/>
      <c r="U40" s="6"/>
    </row>
    <row r="41" spans="1:21" ht="18" x14ac:dyDescent="0.25">
      <c r="A41" s="1"/>
      <c r="B41" s="5"/>
      <c r="C41" s="18"/>
      <c r="D41" s="19" t="s">
        <v>17</v>
      </c>
      <c r="E41" s="34"/>
      <c r="F41" s="21"/>
      <c r="G41" s="34"/>
      <c r="H41" s="58"/>
      <c r="I41" s="59"/>
      <c r="J41" s="24">
        <f t="shared" ref="J41:J47" si="3">SUM(G41*I41)</f>
        <v>0</v>
      </c>
      <c r="L41" s="90"/>
      <c r="M41" s="68"/>
      <c r="N41" s="68"/>
      <c r="O41" s="65"/>
      <c r="Q41" s="67" t="s">
        <v>47</v>
      </c>
      <c r="R41" s="68"/>
      <c r="S41" s="64">
        <v>50</v>
      </c>
      <c r="T41" s="65"/>
      <c r="U41" s="6"/>
    </row>
    <row r="42" spans="1:21" ht="18" x14ac:dyDescent="0.25">
      <c r="A42" s="1"/>
      <c r="B42" s="5"/>
      <c r="C42" s="5"/>
      <c r="D42" s="25" t="s">
        <v>48</v>
      </c>
      <c r="E42" s="35"/>
      <c r="F42" s="27"/>
      <c r="G42" s="35"/>
      <c r="H42" s="14"/>
      <c r="I42" s="13"/>
      <c r="J42" s="30">
        <f t="shared" si="3"/>
        <v>0</v>
      </c>
      <c r="L42" s="90"/>
      <c r="M42" s="68"/>
      <c r="N42" s="68"/>
      <c r="O42" s="65"/>
      <c r="Q42" s="69" t="s">
        <v>49</v>
      </c>
      <c r="R42" s="68"/>
      <c r="S42" s="66">
        <v>50</v>
      </c>
      <c r="T42" s="65"/>
      <c r="U42" s="6"/>
    </row>
    <row r="43" spans="1:21" ht="18" x14ac:dyDescent="0.25">
      <c r="A43" s="1"/>
      <c r="B43" s="5"/>
      <c r="C43" s="18"/>
      <c r="D43" s="19" t="s">
        <v>22</v>
      </c>
      <c r="E43" s="34"/>
      <c r="F43" s="21"/>
      <c r="G43" s="34"/>
      <c r="H43" s="58"/>
      <c r="I43" s="59"/>
      <c r="J43" s="31">
        <f t="shared" si="3"/>
        <v>0</v>
      </c>
      <c r="L43" s="90"/>
      <c r="M43" s="68"/>
      <c r="N43" s="68"/>
      <c r="O43" s="65"/>
      <c r="Q43" s="67" t="s">
        <v>22</v>
      </c>
      <c r="R43" s="68"/>
      <c r="S43" s="64"/>
      <c r="T43" s="65"/>
      <c r="U43" s="6"/>
    </row>
    <row r="44" spans="1:21" ht="18" x14ac:dyDescent="0.25">
      <c r="A44" s="1"/>
      <c r="B44" s="5"/>
      <c r="C44" s="5"/>
      <c r="D44" s="25" t="s">
        <v>22</v>
      </c>
      <c r="E44" s="35"/>
      <c r="F44" s="27"/>
      <c r="G44" s="35"/>
      <c r="H44" s="14"/>
      <c r="I44" s="35"/>
      <c r="J44" s="33">
        <f t="shared" si="3"/>
        <v>0</v>
      </c>
      <c r="L44" s="90"/>
      <c r="M44" s="68"/>
      <c r="N44" s="68"/>
      <c r="O44" s="65"/>
      <c r="Q44" s="69" t="s">
        <v>22</v>
      </c>
      <c r="R44" s="68"/>
      <c r="S44" s="66"/>
      <c r="T44" s="65"/>
      <c r="U44" s="6"/>
    </row>
    <row r="45" spans="1:21" ht="18" x14ac:dyDescent="0.25">
      <c r="A45" s="1"/>
      <c r="B45" s="5"/>
      <c r="C45" s="18"/>
      <c r="D45" s="19" t="s">
        <v>26</v>
      </c>
      <c r="E45" s="56">
        <v>1</v>
      </c>
      <c r="F45" s="21"/>
      <c r="G45" s="34">
        <v>1000</v>
      </c>
      <c r="H45" s="21" t="s">
        <v>27</v>
      </c>
      <c r="I45" s="34">
        <v>1</v>
      </c>
      <c r="J45" s="24">
        <f t="shared" si="3"/>
        <v>1000</v>
      </c>
      <c r="L45" s="90"/>
      <c r="M45" s="68"/>
      <c r="N45" s="68"/>
      <c r="O45" s="65"/>
      <c r="Q45" s="72" t="s">
        <v>22</v>
      </c>
      <c r="R45" s="68"/>
      <c r="S45" s="73"/>
      <c r="T45" s="65"/>
      <c r="U45" s="6"/>
    </row>
    <row r="46" spans="1:21" ht="18" x14ac:dyDescent="0.25">
      <c r="A46" s="1"/>
      <c r="B46" s="5"/>
      <c r="C46" s="5"/>
      <c r="D46" s="25" t="s">
        <v>50</v>
      </c>
      <c r="E46" s="13"/>
      <c r="F46" s="14"/>
      <c r="G46" s="13"/>
      <c r="H46" s="14"/>
      <c r="I46" s="13"/>
      <c r="J46" s="33">
        <f t="shared" si="3"/>
        <v>0</v>
      </c>
      <c r="L46" s="90"/>
      <c r="M46" s="68"/>
      <c r="N46" s="68"/>
      <c r="O46" s="65"/>
      <c r="Q46" s="69" t="s">
        <v>22</v>
      </c>
      <c r="R46" s="68"/>
      <c r="S46" s="66"/>
      <c r="T46" s="65"/>
      <c r="U46" s="6"/>
    </row>
    <row r="47" spans="1:21" ht="18" x14ac:dyDescent="0.25">
      <c r="A47" s="1"/>
      <c r="B47" s="5"/>
      <c r="C47" s="36"/>
      <c r="D47" s="37" t="s">
        <v>32</v>
      </c>
      <c r="E47" s="59"/>
      <c r="F47" s="58"/>
      <c r="G47" s="59"/>
      <c r="H47" s="58"/>
      <c r="I47" s="59"/>
      <c r="J47" s="43">
        <f t="shared" si="3"/>
        <v>0</v>
      </c>
      <c r="L47" s="90"/>
      <c r="M47" s="68"/>
      <c r="N47" s="68"/>
      <c r="O47" s="65"/>
      <c r="Q47" s="95" t="s">
        <v>22</v>
      </c>
      <c r="R47" s="75"/>
      <c r="S47" s="101"/>
      <c r="T47" s="71"/>
      <c r="U47" s="6"/>
    </row>
    <row r="48" spans="1:21" ht="23.25" x14ac:dyDescent="0.2">
      <c r="A48" s="1"/>
      <c r="B48" s="5"/>
      <c r="E48" s="60"/>
      <c r="F48" s="61"/>
      <c r="G48" s="87" t="s">
        <v>51</v>
      </c>
      <c r="H48" s="81"/>
      <c r="I48" s="88"/>
      <c r="J48" s="86">
        <f ca="1">SUM(J38:J47)</f>
        <v>4117.7</v>
      </c>
      <c r="L48" s="85"/>
      <c r="M48" s="75"/>
      <c r="N48" s="75"/>
      <c r="O48" s="71"/>
      <c r="Q48" s="94" t="s">
        <v>52</v>
      </c>
      <c r="R48" s="81"/>
      <c r="S48" s="96">
        <f>SUM(S38+S39+S40+S41+S42+S43+S44+S45+S46+S47)</f>
        <v>650</v>
      </c>
      <c r="T48" s="88"/>
      <c r="U48" s="6"/>
    </row>
    <row r="49" spans="1:21" ht="23.25" x14ac:dyDescent="0.2">
      <c r="A49" s="1"/>
      <c r="B49" s="5"/>
      <c r="E49" s="62"/>
      <c r="F49" s="63"/>
      <c r="G49" s="85"/>
      <c r="H49" s="75"/>
      <c r="I49" s="71"/>
      <c r="J49" s="71"/>
      <c r="L49" s="97" t="s">
        <v>53</v>
      </c>
      <c r="M49" s="98"/>
      <c r="N49" s="98"/>
      <c r="O49" s="99"/>
      <c r="Q49" s="85"/>
      <c r="R49" s="75"/>
      <c r="S49" s="85"/>
      <c r="T49" s="71"/>
      <c r="U49" s="6"/>
    </row>
    <row r="50" spans="1:21" ht="12.75" x14ac:dyDescent="0.2">
      <c r="A50" s="1"/>
      <c r="B50" s="5"/>
      <c r="C50" s="100"/>
      <c r="D50" s="81"/>
      <c r="E50" s="88"/>
      <c r="U50" s="6"/>
    </row>
    <row r="51" spans="1:21" ht="12.75" x14ac:dyDescent="0.2">
      <c r="A51" s="1"/>
      <c r="C51" s="90"/>
      <c r="D51" s="68"/>
      <c r="E51" s="65"/>
    </row>
    <row r="52" spans="1:21" ht="12.75" x14ac:dyDescent="0.2">
      <c r="A52" s="1"/>
      <c r="C52" s="85"/>
      <c r="D52" s="75"/>
      <c r="E52" s="71"/>
    </row>
    <row r="53" spans="1:21" ht="12.75" x14ac:dyDescent="0.2">
      <c r="A53" s="1"/>
    </row>
    <row r="54" spans="1:21" ht="12.75" x14ac:dyDescent="0.2">
      <c r="A54" s="1"/>
    </row>
  </sheetData>
  <mergeCells count="73">
    <mergeCell ref="C50:E52"/>
    <mergeCell ref="S47:T47"/>
    <mergeCell ref="Q19:R19"/>
    <mergeCell ref="S19:T19"/>
    <mergeCell ref="Q20:R20"/>
    <mergeCell ref="S20:T20"/>
    <mergeCell ref="Q21:R21"/>
    <mergeCell ref="S21:T21"/>
    <mergeCell ref="L37:O37"/>
    <mergeCell ref="L39:O48"/>
    <mergeCell ref="N19:O20"/>
    <mergeCell ref="L19:M20"/>
    <mergeCell ref="L21:M22"/>
    <mergeCell ref="N21:O22"/>
    <mergeCell ref="N25:O26"/>
    <mergeCell ref="N23:O24"/>
    <mergeCell ref="Q46:R46"/>
    <mergeCell ref="Q48:R49"/>
    <mergeCell ref="Q47:R47"/>
    <mergeCell ref="S48:T49"/>
    <mergeCell ref="S46:T46"/>
    <mergeCell ref="C2:E15"/>
    <mergeCell ref="C17:D17"/>
    <mergeCell ref="L25:M26"/>
    <mergeCell ref="J48:J49"/>
    <mergeCell ref="G48:I49"/>
    <mergeCell ref="C29:E31"/>
    <mergeCell ref="G28:I29"/>
    <mergeCell ref="J28:J29"/>
    <mergeCell ref="C37:D37"/>
    <mergeCell ref="L49:O49"/>
    <mergeCell ref="L3:M10"/>
    <mergeCell ref="N3:T10"/>
    <mergeCell ref="L23:M24"/>
    <mergeCell ref="L17:O17"/>
    <mergeCell ref="N18:O18"/>
    <mergeCell ref="L18:M18"/>
    <mergeCell ref="F12:T15"/>
    <mergeCell ref="F3:J10"/>
    <mergeCell ref="Q17:T17"/>
    <mergeCell ref="Q45:R45"/>
    <mergeCell ref="S41:T41"/>
    <mergeCell ref="S40:T40"/>
    <mergeCell ref="S44:T44"/>
    <mergeCell ref="S43:T43"/>
    <mergeCell ref="S42:T42"/>
    <mergeCell ref="Q43:R43"/>
    <mergeCell ref="Q42:R42"/>
    <mergeCell ref="S45:T45"/>
    <mergeCell ref="Q41:R41"/>
    <mergeCell ref="Q37:T37"/>
    <mergeCell ref="S39:T39"/>
    <mergeCell ref="Q29:R29"/>
    <mergeCell ref="Q44:R44"/>
    <mergeCell ref="S30:T30"/>
    <mergeCell ref="S29:T29"/>
    <mergeCell ref="Q39:R39"/>
    <mergeCell ref="Q40:R40"/>
    <mergeCell ref="Q25:R25"/>
    <mergeCell ref="S25:T25"/>
    <mergeCell ref="Q30:R30"/>
    <mergeCell ref="S27:T27"/>
    <mergeCell ref="S26:T26"/>
    <mergeCell ref="Q27:R27"/>
    <mergeCell ref="Q28:R28"/>
    <mergeCell ref="Q22:R22"/>
    <mergeCell ref="S22:T22"/>
    <mergeCell ref="Q24:R24"/>
    <mergeCell ref="S23:T23"/>
    <mergeCell ref="Q23:R23"/>
    <mergeCell ref="S28:T28"/>
    <mergeCell ref="S24:T24"/>
    <mergeCell ref="Q26:R26"/>
  </mergeCells>
  <pageMargins left="0.7" right="0.7" top="0.75" bottom="0.75" header="0.3" footer="0.3"/>
  <pageSetup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SHAJEDUL ISLAM</cp:lastModifiedBy>
  <cp:lastPrinted>2019-03-29T18:22:47Z</cp:lastPrinted>
  <dcterms:modified xsi:type="dcterms:W3CDTF">2019-03-29T18:22:54Z</dcterms:modified>
</cp:coreProperties>
</file>