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-30" yWindow="-45" windowWidth="13230" windowHeight="8280"/>
  </bookViews>
  <sheets>
    <sheet name="Holiday Budget Planner" sheetId="1" r:id="rId1"/>
  </sheets>
  <calcPr calcId="144525"/>
  <webPublishing codePage="1252"/>
</workbook>
</file>

<file path=xl/calcChain.xml><?xml version="1.0" encoding="utf-8"?>
<calcChain xmlns="http://schemas.openxmlformats.org/spreadsheetml/2006/main">
  <c r="E5" i="1" l="1"/>
  <c r="E4" i="1"/>
  <c r="J14" i="1"/>
  <c r="J9" i="1"/>
  <c r="H10" i="1"/>
  <c r="I10" i="1"/>
  <c r="J15" i="1"/>
  <c r="J16" i="1"/>
  <c r="J17" i="1"/>
  <c r="J18" i="1"/>
  <c r="J19" i="1"/>
  <c r="J20" i="1"/>
  <c r="J26" i="1"/>
  <c r="J27" i="1"/>
  <c r="E25" i="1"/>
  <c r="E15" i="1"/>
  <c r="E14" i="1"/>
  <c r="H21" i="1"/>
  <c r="J8" i="1"/>
  <c r="J7" i="1"/>
  <c r="J6" i="1"/>
  <c r="E33" i="1"/>
  <c r="E30" i="1"/>
  <c r="E31" i="1"/>
  <c r="E32" i="1"/>
  <c r="C34" i="1"/>
  <c r="D34" i="1"/>
  <c r="E24" i="1"/>
  <c r="E23" i="1"/>
  <c r="J25" i="1"/>
  <c r="E20" i="1"/>
  <c r="E21" i="1"/>
  <c r="E22" i="1"/>
  <c r="E10" i="1"/>
  <c r="E11" i="1"/>
  <c r="E12" i="1"/>
  <c r="E13" i="1"/>
  <c r="I28" i="1"/>
  <c r="H28" i="1"/>
  <c r="I21" i="1"/>
  <c r="D26" i="1"/>
  <c r="C26" i="1"/>
  <c r="D16" i="1"/>
  <c r="C16" i="1"/>
  <c r="J10" i="1" l="1"/>
  <c r="J21" i="1"/>
  <c r="E34" i="1"/>
  <c r="E6" i="1"/>
  <c r="J28" i="1"/>
  <c r="E16" i="1"/>
  <c r="E26" i="1"/>
</calcChain>
</file>

<file path=xl/sharedStrings.xml><?xml version="1.0" encoding="utf-8"?>
<sst xmlns="http://schemas.openxmlformats.org/spreadsheetml/2006/main" count="70" uniqueCount="39">
  <si>
    <t>Difference</t>
  </si>
  <si>
    <t>Clothing</t>
  </si>
  <si>
    <t>Total</t>
  </si>
  <si>
    <t>HOLIDAY BUDGET</t>
  </si>
  <si>
    <t>ACTUAL SPENT</t>
  </si>
  <si>
    <t>Budget</t>
  </si>
  <si>
    <t>Actual</t>
  </si>
  <si>
    <t>Gifts</t>
  </si>
  <si>
    <t>Packaging</t>
  </si>
  <si>
    <t>Item</t>
  </si>
  <si>
    <t>Gift wrap</t>
  </si>
  <si>
    <t>Tags</t>
  </si>
  <si>
    <t>Supplies (ribbon, tape, etc.)</t>
  </si>
  <si>
    <t>Boxes</t>
  </si>
  <si>
    <t>Postage</t>
  </si>
  <si>
    <t>Entertainment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</si>
  <si>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</si>
  <si>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</si>
  <si>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</si>
  <si>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</si>
  <si>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</si>
  <si>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</si>
  <si>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</si>
  <si>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</si>
  <si>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</si>
  <si>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</si>
  <si>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</si>
  <si>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</si>
  <si>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Travel</t>
  </si>
  <si>
    <t>Miscellaneous</t>
  </si>
  <si>
    <t>Dinners out</t>
  </si>
  <si>
    <t>Transportation</t>
  </si>
  <si>
    <t>Holiday Meals</t>
  </si>
  <si>
    <t>Groceries</t>
  </si>
  <si>
    <t>Libations</t>
  </si>
  <si>
    <t xml:space="preserve">Gas </t>
  </si>
  <si>
    <t>DIFFERENCE (over/under budget)</t>
  </si>
  <si>
    <r>
      <t>Other (</t>
    </r>
    <r>
      <rPr>
        <i/>
        <sz val="10"/>
        <rFont val="Calibri"/>
        <family val="2"/>
        <scheme val="minor"/>
      </rPr>
      <t>tab in last column of this row to add row</t>
    </r>
    <r>
      <rPr>
        <sz val="10"/>
        <rFont val="Calibri"/>
        <family val="2"/>
        <scheme val="minor"/>
      </rPr>
      <t>)</t>
    </r>
  </si>
  <si>
    <r>
      <t xml:space="preserve">Holiday </t>
    </r>
    <r>
      <rPr>
        <sz val="24"/>
        <color rgb="FF00B0F0"/>
        <rFont val="Century Gothic"/>
        <family val="2"/>
      </rPr>
      <t>Budget</t>
    </r>
    <r>
      <rPr>
        <sz val="24"/>
        <color rgb="FFFF0000"/>
        <rFont val="Century Gothic"/>
        <family val="2"/>
      </rPr>
      <t xml:space="preserve"> </t>
    </r>
    <r>
      <rPr>
        <sz val="24"/>
        <color rgb="FF7030A0"/>
        <rFont val="Century Gothic"/>
        <family val="2"/>
      </rPr>
      <t>Planner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</si>
</sst>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4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24"/>
      <color rgb="FFFF0000"/>
      <name val="Century Gothic"/>
      <family val="2"/>
    </font>
    <font>
      <sz val="24"/>
      <color rgb="FF00B0F0"/>
      <name val="Century Gothic"/>
      <family val="2"/>
    </font>
    <font>
      <sz val="24"/>
      <color rgb="FF7030A0"/>
      <name val="Century Gothic"/>
      <family val="2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indexed="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6" fontId="3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shrinkToFit="1"/>
    </xf>
    <xf numFmtId="164" fontId="4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4" fillId="6" borderId="0" xfId="0" applyFont="1" applyFill="1" applyBorder="1"/>
    <xf numFmtId="165" fontId="4" fillId="6" borderId="0" xfId="0" applyNumberFormat="1" applyFont="1" applyFill="1" applyBorder="1"/>
    <xf numFmtId="0" fontId="4" fillId="4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vertical="center" shrinkToFit="1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8" fontId="13" fillId="7" borderId="5" xfId="0" applyNumberFormat="1" applyFont="1" applyFill="1" applyBorder="1" applyAlignment="1">
      <alignment vertical="center"/>
    </xf>
    <xf numFmtId="8" fontId="13" fillId="7" borderId="1" xfId="0" applyNumberFormat="1" applyFont="1" applyFill="1" applyBorder="1" applyAlignment="1">
      <alignment vertical="center"/>
    </xf>
  </cellXfs>
  <cellStyles count="1">
    <cellStyle name="Normal" xfId="0" builtinId="0" customBuiltin="1"/>
  </cellStyles>
  <dxfs count="48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ifts" displayName="Gifts" ref="B9:E16" totalsRowCount="1" headerRowDxfId="4" dataDxfId="47" totalsRowDxfId="33" tableBorderDxfId="46">
  <autoFilter ref="B9:E15"/>
  <tableColumns count="4">
    <tableColumn id="1" name="Item" totalsRowLabel="Total" totalsRowDxfId="37"/>
    <tableColumn id="2" name="Budget" totalsRowFunction="sum" totalsRowDxfId="36"/>
    <tableColumn id="3" name="Actual" totalsRowFunction="sum" totalsRowDxfId="35"/>
    <tableColumn id="4" name="Difference" totalsRowFunction="sum" totalsRowDxfId="34">
      <calculatedColumnFormula>Gifts[Budget]-Gifts[Actual]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19:E26" totalsRowCount="1" headerRowDxfId="3" dataDxfId="45" totalsRowDxfId="28" tableBorderDxfId="44">
  <autoFilter ref="B19:E25"/>
  <tableColumns count="4">
    <tableColumn id="1" name="Item" totalsRowLabel="Total" totalsRowDxfId="32"/>
    <tableColumn id="2" name="Budget" totalsRowFunction="sum" totalsRowDxfId="31"/>
    <tableColumn id="3" name="Actual" totalsRowFunction="sum" totalsRowDxfId="30"/>
    <tableColumn id="4" name="Difference" totalsRowFunction="sum" totalsRowDxfId="29">
      <calculatedColumnFormula>Packaging[Budget]-Packaging[Actual]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G13:J21" totalsRowCount="1" headerRowDxfId="2" dataDxfId="43" totalsRowDxfId="23" tableBorderDxfId="42">
  <autoFilter ref="G13:J20"/>
  <tableColumns count="4">
    <tableColumn id="1" name="Item" totalsRowLabel="Total" totalsRowDxfId="27"/>
    <tableColumn id="2" name="Budget" totalsRowFunction="sum" totalsRowDxfId="26"/>
    <tableColumn id="3" name="Actual" totalsRowFunction="sum" totalsRowDxfId="25"/>
    <tableColumn id="4" name="Difference" totalsRowFunction="sum" totalsRowDxfId="24">
      <calculatedColumnFormula>Entertainment[Budget]-Entertainment[Actual]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Misc" displayName="Misc" ref="G24:J28" totalsRowCount="1" headerRowDxfId="1" dataDxfId="41" totalsRowDxfId="18" tableBorderDxfId="40">
  <autoFilter ref="G24:J27"/>
  <tableColumns count="4">
    <tableColumn id="1" name="Item" totalsRowLabel="Total" totalsRowDxfId="22"/>
    <tableColumn id="2" name="Budget" totalsRowFunction="sum" totalsRowDxfId="21"/>
    <tableColumn id="3" name="Actual" totalsRowFunction="sum" totalsRowDxfId="20"/>
    <tableColumn id="4" name="Difference" totalsRowFunction="sum" totalsRowDxfId="19">
      <calculatedColumnFormula>Misc[Budget]-Misc[Actual]</calculatedColumnFormula>
    </tableColumn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29:E34" totalsRowCount="1" headerRowDxfId="0" dataDxfId="39" totalsRowDxfId="13" tableBorderDxfId="38">
  <autoFilter ref="B29:E33"/>
  <tableColumns count="4">
    <tableColumn id="1" name="Item" totalsRowLabel="Total" totalsRowDxfId="17"/>
    <tableColumn id="2" name="Budget" totalsRowFunction="sum" totalsRowDxfId="16"/>
    <tableColumn id="3" name="Actual" totalsRowFunction="sum" totalsRowDxfId="15"/>
    <tableColumn id="4" name="Difference" totalsRowFunction="sum" totalsRowDxfId="14">
      <calculatedColumnFormula>Travel[Budget]-Travel[Actual]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G5:J10" totalsRowCount="1" headerRowDxfId="5" dataDxfId="8" totalsRowDxfId="7" tableBorderDxfId="6">
  <autoFilter ref="G5:J9"/>
  <tableColumns count="4">
    <tableColumn id="1" name="Item" totalsRowLabel="Total" totalsRowDxfId="12"/>
    <tableColumn id="2" name="Budget" totalsRowFunction="sum" totalsRowDxfId="11"/>
    <tableColumn id="3" name="Actual" totalsRowFunction="sum" totalsRowDxfId="10"/>
    <tableColumn id="4" name="Difference" totalsRowFunction="sum" totalsRowDxfId="9">
      <calculatedColumnFormula>Meals[Budget]-Meals[Actual]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9"/>
  <sheetViews>
    <sheetView showGridLines="0" tabSelected="1" workbookViewId="0">
      <selection activeCell="L7" sqref="L7"/>
    </sheetView>
  </sheetViews>
  <sheetFormatPr defaultRowHeight="12.75" x14ac:dyDescent="0.2"/>
  <cols>
    <col min="1" max="1" width="3.7109375" style="23" customWidth="1"/>
    <col min="2" max="2" width="39.28515625" style="23" bestFit="1" customWidth="1"/>
    <col min="3" max="3" width="16.5703125" style="23" customWidth="1"/>
    <col min="4" max="4" width="18.140625" style="23" customWidth="1"/>
    <col min="5" max="5" width="12.5703125" style="23" customWidth="1"/>
    <col min="6" max="6" width="3.7109375" style="23" customWidth="1"/>
    <col min="7" max="7" width="39.28515625" style="23" bestFit="1" customWidth="1"/>
    <col min="8" max="8" width="14.7109375" style="23" bestFit="1" customWidth="1"/>
    <col min="9" max="9" width="12" style="23" bestFit="1" customWidth="1"/>
    <col min="10" max="10" width="11.42578125" style="23" bestFit="1" customWidth="1"/>
    <col min="11" max="11" width="3.7109375" style="23" customWidth="1"/>
    <col min="12" max="16384" width="9.140625" style="23"/>
  </cols>
  <sheetData>
    <row r="1" spans="1:10" s="22" customFormat="1" x14ac:dyDescent="0.2"/>
    <row r="2" spans="1:10" ht="30.75" x14ac:dyDescent="0.2">
      <c r="A2" s="6"/>
      <c r="B2" s="27" t="s">
        <v>38</v>
      </c>
      <c r="C2" s="27"/>
      <c r="D2" s="27"/>
      <c r="E2" s="27"/>
      <c r="F2" s="27"/>
      <c r="G2" s="27"/>
      <c r="H2" s="27"/>
      <c r="I2" s="27"/>
      <c r="J2" s="27"/>
    </row>
    <row r="3" spans="1:10" x14ac:dyDescent="0.2">
      <c r="A3" s="1"/>
      <c r="B3" s="17"/>
      <c r="C3" s="17"/>
      <c r="D3" s="17"/>
      <c r="E3" s="1"/>
      <c r="F3" s="2"/>
      <c r="G3" s="22"/>
      <c r="H3" s="22"/>
      <c r="I3" s="22"/>
      <c r="J3" s="22"/>
    </row>
    <row r="4" spans="1:10" ht="15.75" customHeight="1" x14ac:dyDescent="0.2">
      <c r="A4" s="1"/>
      <c r="B4" s="28" t="s">
        <v>3</v>
      </c>
      <c r="C4" s="29"/>
      <c r="D4" s="30"/>
      <c r="E4" s="31">
        <f>SUM(Gifts[Budget],Packaging[Budget],(Travel[Budget],(Meals[Budget],(Entertainment[Budget],Misc[Budget]))))</f>
        <v>750</v>
      </c>
      <c r="F4" s="2"/>
      <c r="G4" s="18" t="s">
        <v>32</v>
      </c>
      <c r="H4" s="19"/>
      <c r="I4" s="19"/>
      <c r="J4" s="20"/>
    </row>
    <row r="5" spans="1:10" ht="15.75" customHeight="1" x14ac:dyDescent="0.2">
      <c r="A5" s="1"/>
      <c r="B5" s="28" t="s">
        <v>4</v>
      </c>
      <c r="C5" s="29"/>
      <c r="D5" s="30"/>
      <c r="E5" s="31">
        <f>SUM((Gifts[Actual],(Packaging[Actual],(Travel[Actual],(Meals[Actual],(Entertainment[Actual],(Misc[Actual])))))))</f>
        <v>820</v>
      </c>
      <c r="F5" s="2"/>
      <c r="G5" s="26" t="s">
        <v>9</v>
      </c>
      <c r="H5" s="26" t="s">
        <v>5</v>
      </c>
      <c r="I5" s="26" t="s">
        <v>6</v>
      </c>
      <c r="J5" s="26" t="s">
        <v>0</v>
      </c>
    </row>
    <row r="6" spans="1:10" ht="15.75" customHeight="1" x14ac:dyDescent="0.2">
      <c r="A6" s="1"/>
      <c r="B6" s="28" t="s">
        <v>36</v>
      </c>
      <c r="C6" s="29"/>
      <c r="D6" s="30"/>
      <c r="E6" s="32">
        <f>SUM(E4-E5)</f>
        <v>-70</v>
      </c>
      <c r="F6" s="2"/>
      <c r="G6" s="7" t="s">
        <v>33</v>
      </c>
      <c r="H6" s="12"/>
      <c r="I6" s="12"/>
      <c r="J6" s="13">
        <f>Meals[Budget]-Meals[Actual]</f>
        <v>0</v>
      </c>
    </row>
    <row r="7" spans="1:10" x14ac:dyDescent="0.2">
      <c r="A7" s="1"/>
      <c r="B7" s="15"/>
      <c r="C7" s="15"/>
      <c r="D7" s="3"/>
      <c r="E7" s="4"/>
      <c r="F7" s="2"/>
      <c r="G7" s="7" t="s">
        <v>34</v>
      </c>
      <c r="H7" s="12"/>
      <c r="I7" s="12"/>
      <c r="J7" s="13">
        <f>Meals[Budget]-Meals[Actual]</f>
        <v>0</v>
      </c>
    </row>
    <row r="8" spans="1:10" ht="15.75" customHeight="1" x14ac:dyDescent="0.2">
      <c r="A8" s="1"/>
      <c r="B8" s="18" t="s">
        <v>7</v>
      </c>
      <c r="C8" s="19"/>
      <c r="D8" s="19"/>
      <c r="E8" s="20"/>
      <c r="F8" s="2"/>
      <c r="G8" s="7" t="s">
        <v>17</v>
      </c>
      <c r="H8" s="12"/>
      <c r="I8" s="12"/>
      <c r="J8" s="13">
        <f>Meals[Budget]-Meals[Actual]</f>
        <v>0</v>
      </c>
    </row>
    <row r="9" spans="1:10" ht="15.75" customHeight="1" x14ac:dyDescent="0.2">
      <c r="A9" s="1"/>
      <c r="B9" s="26" t="s">
        <v>9</v>
      </c>
      <c r="C9" s="26" t="s">
        <v>5</v>
      </c>
      <c r="D9" s="26" t="s">
        <v>6</v>
      </c>
      <c r="E9" s="26" t="s">
        <v>0</v>
      </c>
      <c r="F9" s="2"/>
      <c r="G9" s="7" t="s">
        <v>37</v>
      </c>
      <c r="H9" s="12"/>
      <c r="I9" s="12"/>
      <c r="J9" s="13">
        <f>Meals[Budget]-Meals[Actual]</f>
        <v>0</v>
      </c>
    </row>
    <row r="10" spans="1:10" ht="15.75" customHeight="1" x14ac:dyDescent="0.2">
      <c r="A10" s="1"/>
      <c r="B10" s="7" t="s">
        <v>23</v>
      </c>
      <c r="C10" s="12">
        <v>500</v>
      </c>
      <c r="D10" s="12">
        <v>495</v>
      </c>
      <c r="E10" s="13">
        <f>Gifts[Budget]-Gifts[Actual]</f>
        <v>5</v>
      </c>
      <c r="F10" s="2"/>
      <c r="G10" s="24" t="s">
        <v>2</v>
      </c>
      <c r="H10" s="25">
        <f>SUBTOTAL(109,Meals[Budget])</f>
        <v>0</v>
      </c>
      <c r="I10" s="25">
        <f>SUBTOTAL(109,Meals[Actual])</f>
        <v>0</v>
      </c>
      <c r="J10" s="25">
        <f>SUBTOTAL(109,Meals[Difference])</f>
        <v>0</v>
      </c>
    </row>
    <row r="11" spans="1:10" ht="15.75" customHeight="1" x14ac:dyDescent="0.2">
      <c r="A11" s="1"/>
      <c r="B11" s="7" t="s">
        <v>24</v>
      </c>
      <c r="C11" s="12">
        <v>250</v>
      </c>
      <c r="D11" s="12">
        <v>325</v>
      </c>
      <c r="E11" s="13">
        <f>Gifts[Budget]-Gifts[Actual]</f>
        <v>-75</v>
      </c>
      <c r="F11" s="10"/>
    </row>
    <row r="12" spans="1:10" ht="15.75" customHeight="1" x14ac:dyDescent="0.2">
      <c r="A12" s="1"/>
      <c r="B12" s="7" t="s">
        <v>25</v>
      </c>
      <c r="C12" s="12"/>
      <c r="D12" s="12"/>
      <c r="E12" s="13">
        <f>Gifts[Budget]-Gifts[Actual]</f>
        <v>0</v>
      </c>
      <c r="F12" s="5"/>
      <c r="G12" s="18" t="s">
        <v>15</v>
      </c>
      <c r="H12" s="19"/>
      <c r="I12" s="19"/>
      <c r="J12" s="20"/>
    </row>
    <row r="13" spans="1:10" ht="15.75" customHeight="1" x14ac:dyDescent="0.2">
      <c r="A13" s="1"/>
      <c r="B13" s="7" t="s">
        <v>26</v>
      </c>
      <c r="C13" s="12"/>
      <c r="D13" s="12"/>
      <c r="E13" s="13">
        <f>Gifts[Budget]-Gifts[Actual]</f>
        <v>0</v>
      </c>
      <c r="F13" s="16"/>
      <c r="G13" s="26" t="s">
        <v>9</v>
      </c>
      <c r="H13" s="26" t="s">
        <v>5</v>
      </c>
      <c r="I13" s="26" t="s">
        <v>6</v>
      </c>
      <c r="J13" s="26" t="s">
        <v>0</v>
      </c>
    </row>
    <row r="14" spans="1:10" ht="15.75" customHeight="1" x14ac:dyDescent="0.2">
      <c r="A14" s="1"/>
      <c r="B14" s="7" t="s">
        <v>27</v>
      </c>
      <c r="C14" s="12"/>
      <c r="D14" s="12"/>
      <c r="E14" s="13">
        <f>Gifts[Budget]-Gifts[Actual]</f>
        <v>0</v>
      </c>
      <c r="F14" s="16"/>
      <c r="G14" s="8" t="s">
        <v>16</v>
      </c>
      <c r="H14" s="12"/>
      <c r="I14" s="12"/>
      <c r="J14" s="13">
        <f>Entertainment[Budget]-Entertainment[Actual]</f>
        <v>0</v>
      </c>
    </row>
    <row r="15" spans="1:10" ht="15.75" customHeight="1" x14ac:dyDescent="0.2">
      <c r="A15" s="1"/>
      <c r="B15" s="7" t="s">
        <v>37</v>
      </c>
      <c r="C15" s="12"/>
      <c r="D15" s="12"/>
      <c r="E15" s="13">
        <f>Gifts[Budget]-Gifts[Actual]</f>
        <v>0</v>
      </c>
      <c r="F15" s="16"/>
      <c r="G15" s="7" t="s">
        <v>17</v>
      </c>
      <c r="H15" s="12"/>
      <c r="I15" s="12"/>
      <c r="J15" s="13">
        <f>Entertainment[Budget]-Entertainment[Actual]</f>
        <v>0</v>
      </c>
    </row>
    <row r="16" spans="1:10" ht="15.75" customHeight="1" x14ac:dyDescent="0.2">
      <c r="A16" s="1"/>
      <c r="B16" s="24" t="s">
        <v>2</v>
      </c>
      <c r="C16" s="25">
        <f>SUBTOTAL(109,Gifts[Budget])</f>
        <v>750</v>
      </c>
      <c r="D16" s="25">
        <f>SUBTOTAL(109,Gifts[Actual])</f>
        <v>820</v>
      </c>
      <c r="E16" s="25">
        <f>SUBTOTAL(109,Gifts[Difference])</f>
        <v>-70</v>
      </c>
      <c r="F16" s="16"/>
      <c r="G16" s="7" t="s">
        <v>18</v>
      </c>
      <c r="H16" s="12"/>
      <c r="I16" s="12"/>
      <c r="J16" s="13">
        <f>Entertainment[Budget]-Entertainment[Actual]</f>
        <v>0</v>
      </c>
    </row>
    <row r="17" spans="1:10" ht="15.75" customHeight="1" x14ac:dyDescent="0.2">
      <c r="A17" s="1"/>
      <c r="B17" s="21"/>
      <c r="C17" s="21"/>
      <c r="D17" s="21"/>
      <c r="E17" s="21"/>
      <c r="F17" s="16"/>
      <c r="G17" s="7" t="s">
        <v>1</v>
      </c>
      <c r="H17" s="12"/>
      <c r="I17" s="12"/>
      <c r="J17" s="13">
        <f>Entertainment[Budget]-Entertainment[Actual]</f>
        <v>0</v>
      </c>
    </row>
    <row r="18" spans="1:10" ht="15.75" customHeight="1" x14ac:dyDescent="0.2">
      <c r="A18" s="1"/>
      <c r="B18" s="18" t="s">
        <v>8</v>
      </c>
      <c r="C18" s="19"/>
      <c r="D18" s="19"/>
      <c r="E18" s="20"/>
      <c r="F18" s="16"/>
      <c r="G18" s="7" t="s">
        <v>19</v>
      </c>
      <c r="H18" s="12"/>
      <c r="I18" s="12"/>
      <c r="J18" s="13">
        <f>Entertainment[Budget]-Entertainment[Actual]</f>
        <v>0</v>
      </c>
    </row>
    <row r="19" spans="1:10" ht="15.75" customHeight="1" x14ac:dyDescent="0.2">
      <c r="A19" s="1"/>
      <c r="B19" s="26" t="s">
        <v>9</v>
      </c>
      <c r="C19" s="26" t="s">
        <v>5</v>
      </c>
      <c r="D19" s="26" t="s">
        <v>6</v>
      </c>
      <c r="E19" s="26" t="s">
        <v>0</v>
      </c>
      <c r="F19" s="11"/>
      <c r="G19" s="7" t="s">
        <v>30</v>
      </c>
      <c r="H19" s="12"/>
      <c r="I19" s="12"/>
      <c r="J19" s="13">
        <f>Entertainment[Budget]-Entertainment[Actual]</f>
        <v>0</v>
      </c>
    </row>
    <row r="20" spans="1:10" ht="15.75" customHeight="1" x14ac:dyDescent="0.2">
      <c r="A20" s="1"/>
      <c r="B20" s="7" t="s">
        <v>10</v>
      </c>
      <c r="C20" s="12"/>
      <c r="D20" s="12"/>
      <c r="E20" s="13">
        <f>Packaging[Budget]-Packaging[Actual]</f>
        <v>0</v>
      </c>
      <c r="F20" s="16"/>
      <c r="G20" s="7" t="s">
        <v>37</v>
      </c>
      <c r="H20" s="12"/>
      <c r="I20" s="12"/>
      <c r="J20" s="13">
        <f>Entertainment[Budget]-Entertainment[Actual]</f>
        <v>0</v>
      </c>
    </row>
    <row r="21" spans="1:10" ht="15.75" customHeight="1" x14ac:dyDescent="0.2">
      <c r="A21" s="1"/>
      <c r="B21" s="7" t="s">
        <v>11</v>
      </c>
      <c r="C21" s="12"/>
      <c r="D21" s="12"/>
      <c r="E21" s="13">
        <f>Packaging[Budget]-Packaging[Actual]</f>
        <v>0</v>
      </c>
      <c r="F21" s="16"/>
      <c r="G21" s="24" t="s">
        <v>2</v>
      </c>
      <c r="H21" s="25">
        <f>SUBTOTAL(109,Entertainment[Budget])</f>
        <v>0</v>
      </c>
      <c r="I21" s="25">
        <f>SUBTOTAL(109,Entertainment[Actual])</f>
        <v>0</v>
      </c>
      <c r="J21" s="25">
        <f>SUBTOTAL(109,Entertainment[Difference])</f>
        <v>0</v>
      </c>
    </row>
    <row r="22" spans="1:10" ht="15.75" customHeight="1" x14ac:dyDescent="0.2">
      <c r="A22" s="1"/>
      <c r="B22" s="7" t="s">
        <v>12</v>
      </c>
      <c r="C22" s="12"/>
      <c r="D22" s="12"/>
      <c r="E22" s="13">
        <f>Packaging[Budget]-Packaging[Actual]</f>
        <v>0</v>
      </c>
      <c r="F22" s="16"/>
      <c r="G22" s="21"/>
      <c r="H22" s="21"/>
      <c r="I22" s="21"/>
      <c r="J22" s="21"/>
    </row>
    <row r="23" spans="1:10" ht="15.75" customHeight="1" x14ac:dyDescent="0.2">
      <c r="A23" s="1"/>
      <c r="B23" s="7" t="s">
        <v>13</v>
      </c>
      <c r="C23" s="12"/>
      <c r="D23" s="12"/>
      <c r="E23" s="13">
        <f>Packaging[Budget]-Packaging[Actual]</f>
        <v>0</v>
      </c>
      <c r="F23" s="16"/>
      <c r="G23" s="18" t="s">
        <v>29</v>
      </c>
      <c r="H23" s="19"/>
      <c r="I23" s="19"/>
      <c r="J23" s="20"/>
    </row>
    <row r="24" spans="1:10" ht="15.75" customHeight="1" x14ac:dyDescent="0.2">
      <c r="A24" s="1"/>
      <c r="B24" s="7" t="s">
        <v>14</v>
      </c>
      <c r="C24" s="12"/>
      <c r="D24" s="12"/>
      <c r="E24" s="13">
        <f>Packaging[Budget]-Packaging[Actual]</f>
        <v>0</v>
      </c>
      <c r="F24" s="16"/>
      <c r="G24" s="26" t="s">
        <v>9</v>
      </c>
      <c r="H24" s="26" t="s">
        <v>5</v>
      </c>
      <c r="I24" s="26" t="s">
        <v>6</v>
      </c>
      <c r="J24" s="26" t="s">
        <v>0</v>
      </c>
    </row>
    <row r="25" spans="1:10" ht="15.75" customHeight="1" x14ac:dyDescent="0.2">
      <c r="A25" s="1"/>
      <c r="B25" s="7" t="s">
        <v>37</v>
      </c>
      <c r="C25" s="12"/>
      <c r="D25" s="12"/>
      <c r="E25" s="13">
        <f>Packaging[Budget]-Packaging[Actual]</f>
        <v>0</v>
      </c>
      <c r="F25" s="16"/>
      <c r="G25" s="7" t="s">
        <v>22</v>
      </c>
      <c r="H25" s="12"/>
      <c r="I25" s="12"/>
      <c r="J25" s="13">
        <f>Misc[Budget]-Misc[Actual]</f>
        <v>0</v>
      </c>
    </row>
    <row r="26" spans="1:10" ht="15.75" customHeight="1" x14ac:dyDescent="0.2">
      <c r="A26" s="1"/>
      <c r="B26" s="24" t="s">
        <v>2</v>
      </c>
      <c r="C26" s="25">
        <f>SUBTOTAL(109,Packaging[Budget])</f>
        <v>0</v>
      </c>
      <c r="D26" s="25">
        <f>SUBTOTAL(109,Packaging[Actual])</f>
        <v>0</v>
      </c>
      <c r="E26" s="25">
        <f>SUBTOTAL(109,Packaging[Difference])</f>
        <v>0</v>
      </c>
      <c r="F26" s="16"/>
      <c r="G26" s="7" t="s">
        <v>35</v>
      </c>
      <c r="H26" s="12"/>
      <c r="I26" s="12"/>
      <c r="J26" s="13">
        <f>Misc[Budget]-Misc[Actual]</f>
        <v>0</v>
      </c>
    </row>
    <row r="27" spans="1:10" ht="15.75" customHeight="1" x14ac:dyDescent="0.2">
      <c r="A27" s="1"/>
      <c r="B27" s="21"/>
      <c r="C27" s="21"/>
      <c r="D27" s="21"/>
      <c r="E27" s="21"/>
      <c r="F27" s="16"/>
      <c r="G27" s="7" t="s">
        <v>37</v>
      </c>
      <c r="H27" s="12"/>
      <c r="I27" s="14"/>
      <c r="J27" s="13">
        <f>Misc[Budget]-Misc[Actual]</f>
        <v>0</v>
      </c>
    </row>
    <row r="28" spans="1:10" ht="15.75" customHeight="1" x14ac:dyDescent="0.2">
      <c r="A28" s="1"/>
      <c r="B28" s="18" t="s">
        <v>28</v>
      </c>
      <c r="C28" s="19"/>
      <c r="D28" s="19"/>
      <c r="E28" s="20"/>
      <c r="F28" s="16"/>
      <c r="G28" s="24" t="s">
        <v>2</v>
      </c>
      <c r="H28" s="25">
        <f>SUBTOTAL(109,Misc[Budget])</f>
        <v>0</v>
      </c>
      <c r="I28" s="25">
        <f>SUBTOTAL(109,Misc[Actual])</f>
        <v>0</v>
      </c>
      <c r="J28" s="25">
        <f>SUBTOTAL(109,Misc[Difference])</f>
        <v>0</v>
      </c>
    </row>
    <row r="29" spans="1:10" ht="15.75" customHeight="1" x14ac:dyDescent="0.2">
      <c r="A29" s="1"/>
      <c r="B29" s="26" t="s">
        <v>9</v>
      </c>
      <c r="C29" s="26" t="s">
        <v>5</v>
      </c>
      <c r="D29" s="26" t="s">
        <v>6</v>
      </c>
      <c r="E29" s="26" t="s">
        <v>0</v>
      </c>
      <c r="F29" s="16"/>
    </row>
    <row r="30" spans="1:10" ht="15.75" customHeight="1" x14ac:dyDescent="0.2">
      <c r="A30" s="1"/>
      <c r="B30" s="7" t="s">
        <v>20</v>
      </c>
      <c r="C30" s="12"/>
      <c r="D30" s="12"/>
      <c r="E30" s="13">
        <f>Travel[Budget]-Travel[Actual]</f>
        <v>0</v>
      </c>
      <c r="F30" s="16"/>
    </row>
    <row r="31" spans="1:10" ht="15.75" customHeight="1" x14ac:dyDescent="0.2">
      <c r="A31" s="1"/>
      <c r="B31" s="7" t="s">
        <v>21</v>
      </c>
      <c r="C31" s="12"/>
      <c r="D31" s="12"/>
      <c r="E31" s="13">
        <f>Travel[Budget]-Travel[Actual]</f>
        <v>0</v>
      </c>
      <c r="F31" s="16"/>
    </row>
    <row r="32" spans="1:10" ht="15.75" customHeight="1" x14ac:dyDescent="0.2">
      <c r="A32" s="1"/>
      <c r="B32" s="7" t="s">
        <v>31</v>
      </c>
      <c r="C32" s="12"/>
      <c r="D32" s="12"/>
      <c r="E32" s="13">
        <f>Travel[Budget]-Travel[Actual]</f>
        <v>0</v>
      </c>
      <c r="F32" s="16"/>
    </row>
    <row r="33" spans="1:6" ht="15.75" customHeight="1" x14ac:dyDescent="0.2">
      <c r="A33" s="1"/>
      <c r="B33" s="7" t="s">
        <v>37</v>
      </c>
      <c r="C33" s="12"/>
      <c r="D33" s="12"/>
      <c r="E33" s="13">
        <f>Travel[Budget]-Travel[Actual]</f>
        <v>0</v>
      </c>
      <c r="F33" s="16"/>
    </row>
    <row r="34" spans="1:6" ht="15.75" customHeight="1" x14ac:dyDescent="0.2">
      <c r="A34" s="1"/>
      <c r="B34" s="24" t="s">
        <v>2</v>
      </c>
      <c r="C34" s="25">
        <f>SUBTOTAL(109,Travel[Budget])</f>
        <v>0</v>
      </c>
      <c r="D34" s="25">
        <f>SUBTOTAL(109,Travel[Actual])</f>
        <v>0</v>
      </c>
      <c r="E34" s="25">
        <f>SUBTOTAL(109,Travel[Difference])</f>
        <v>0</v>
      </c>
      <c r="F34" s="16"/>
    </row>
    <row r="35" spans="1:6" x14ac:dyDescent="0.2">
      <c r="A35" s="1"/>
      <c r="F35" s="16"/>
    </row>
    <row r="36" spans="1:6" x14ac:dyDescent="0.2">
      <c r="A36" s="1"/>
      <c r="F36" s="16"/>
    </row>
    <row r="37" spans="1:6" x14ac:dyDescent="0.2">
      <c r="A37" s="1"/>
      <c r="F37" s="16"/>
    </row>
    <row r="38" spans="1:6" x14ac:dyDescent="0.2">
      <c r="F38" s="9"/>
    </row>
    <row r="39" spans="1:6" x14ac:dyDescent="0.2">
      <c r="F39" s="9"/>
    </row>
  </sheetData>
  <mergeCells count="14">
    <mergeCell ref="B3:D3"/>
    <mergeCell ref="B28:E28"/>
    <mergeCell ref="G23:J23"/>
    <mergeCell ref="B8:E8"/>
    <mergeCell ref="B2:J2"/>
    <mergeCell ref="B17:E17"/>
    <mergeCell ref="G4:J4"/>
    <mergeCell ref="B27:E27"/>
    <mergeCell ref="G22:J22"/>
    <mergeCell ref="B18:E18"/>
    <mergeCell ref="G12:J12"/>
    <mergeCell ref="B4:D4"/>
    <mergeCell ref="B5:D5"/>
    <mergeCell ref="B6:D6"/>
  </mergeCells>
  <phoneticPr fontId="1" type="noConversion"/>
  <conditionalFormatting sqref="J6:J10">
    <cfRule type="iconSet" priority="11">
      <iconSet iconSet="3Signs">
        <cfvo type="percent" val="0"/>
        <cfvo type="num" val="-20"/>
        <cfvo type="num" val="0"/>
      </iconSet>
    </cfRule>
  </conditionalFormatting>
  <conditionalFormatting sqref="J25:J28 E30:E34 J14:J21 E20:E26 E10:E16">
    <cfRule type="iconSet" priority="1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5C5EF3-AD51-47F9-BDB6-993B162AB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Budget Planner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budget planner</dc:title>
  <dc:creator/>
  <cp:lastModifiedBy/>
  <dcterms:created xsi:type="dcterms:W3CDTF">2015-07-22T18:41:01Z</dcterms:created>
  <dcterms:modified xsi:type="dcterms:W3CDTF">2015-07-22T18:41:01Z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