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les report templates\"/>
    </mc:Choice>
  </mc:AlternateContent>
  <workbookProtection workbookPassword="C004" lockStructure="1"/>
  <bookViews>
    <workbookView xWindow="0" yWindow="0" windowWidth="11985" windowHeight="8775" activeTab="1"/>
  </bookViews>
  <sheets>
    <sheet name="Instructions &amp; Licence Details" sheetId="4" r:id="rId1"/>
    <sheet name="Week 1" sheetId="1" r:id="rId2"/>
    <sheet name="Week 2" sheetId="33" r:id="rId3"/>
    <sheet name="Week 3" sheetId="51" r:id="rId4"/>
    <sheet name="Week 4" sheetId="52" r:id="rId5"/>
    <sheet name="Week 5" sheetId="53" r:id="rId6"/>
    <sheet name="Week 6" sheetId="54" r:id="rId7"/>
    <sheet name="Week 7" sheetId="55" r:id="rId8"/>
    <sheet name="Week 8" sheetId="56" r:id="rId9"/>
    <sheet name="Week 9" sheetId="57" r:id="rId10"/>
    <sheet name="Week 10" sheetId="58" r:id="rId11"/>
    <sheet name="Week 11" sheetId="59" r:id="rId12"/>
    <sheet name="Week 12" sheetId="60" r:id="rId13"/>
    <sheet name="Week 13" sheetId="61" r:id="rId14"/>
    <sheet name="Week 14" sheetId="62" r:id="rId15"/>
  </sheets>
  <definedNames>
    <definedName name="_xlnm.Print_Area" localSheetId="0">'Instructions &amp; Licence Details'!$B$3:$K$56</definedName>
    <definedName name="_xlnm.Print_Area" localSheetId="1">'Week 1'!$D$2:$N$80</definedName>
    <definedName name="_xlnm.Print_Area" localSheetId="10">'Week 10'!$D$2:$N$80</definedName>
    <definedName name="_xlnm.Print_Area" localSheetId="11">'Week 11'!$D$2:$N$80</definedName>
    <definedName name="_xlnm.Print_Area" localSheetId="12">'Week 12'!$D$2:$N$80</definedName>
    <definedName name="_xlnm.Print_Area" localSheetId="13">'Week 13'!$D$2:$N$80</definedName>
    <definedName name="_xlnm.Print_Area" localSheetId="14">'Week 14'!$D$2:$N$80</definedName>
    <definedName name="_xlnm.Print_Area" localSheetId="2">'Week 2'!$D$2:$N$80</definedName>
    <definedName name="_xlnm.Print_Area" localSheetId="3">'Week 3'!$D$2:$N$80</definedName>
    <definedName name="_xlnm.Print_Area" localSheetId="4">'Week 4'!$D$2:$N$80</definedName>
    <definedName name="_xlnm.Print_Area" localSheetId="5">'Week 5'!$D$2:$N$80</definedName>
    <definedName name="_xlnm.Print_Area" localSheetId="6">'Week 6'!$D$2:$N$80</definedName>
    <definedName name="_xlnm.Print_Area" localSheetId="7">'Week 7'!$D$2:$N$80</definedName>
    <definedName name="_xlnm.Print_Area" localSheetId="8">'Week 8'!$D$2:$N$80</definedName>
    <definedName name="_xlnm.Print_Area" localSheetId="9">'Week 9'!$D$2:$N$80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B69" i="1" s="1"/>
  <c r="I2" i="4"/>
  <c r="Q18" i="33"/>
  <c r="Q19" i="33" s="1"/>
  <c r="Q18" i="51"/>
  <c r="Q19" i="51" s="1"/>
  <c r="Q18" i="52"/>
  <c r="Q19" i="52" s="1"/>
  <c r="Q18" i="53"/>
  <c r="Q19" i="53" s="1"/>
  <c r="Q18" i="54"/>
  <c r="Q19" i="54" s="1"/>
  <c r="Q18" i="55"/>
  <c r="Q19" i="55" s="1"/>
  <c r="Q18" i="56"/>
  <c r="Q19" i="56" s="1"/>
  <c r="Q18" i="57"/>
  <c r="Q19" i="57" s="1"/>
  <c r="Q18" i="58"/>
  <c r="Q19" i="58" s="1"/>
  <c r="Q18" i="59"/>
  <c r="Q19" i="59" s="1"/>
  <c r="Q18" i="60"/>
  <c r="Q19" i="60" s="1"/>
  <c r="Q18" i="61"/>
  <c r="Q19" i="61" s="1"/>
  <c r="Q18" i="62"/>
  <c r="Q19" i="62" s="1"/>
  <c r="N78" i="62"/>
  <c r="N68" i="62"/>
  <c r="N58" i="62"/>
  <c r="N48" i="62"/>
  <c r="N38" i="62"/>
  <c r="N28" i="62"/>
  <c r="N18" i="62"/>
  <c r="M78" i="62"/>
  <c r="M68" i="62"/>
  <c r="M58" i="62"/>
  <c r="M48" i="62"/>
  <c r="M38" i="62"/>
  <c r="M28" i="62"/>
  <c r="M18" i="62"/>
  <c r="L78" i="62"/>
  <c r="L68" i="62"/>
  <c r="L58" i="62"/>
  <c r="L48" i="62"/>
  <c r="L38" i="62"/>
  <c r="L28" i="62"/>
  <c r="L18" i="62"/>
  <c r="K78" i="62"/>
  <c r="K68" i="62"/>
  <c r="K58" i="62"/>
  <c r="K48" i="62"/>
  <c r="K38" i="62"/>
  <c r="K28" i="62"/>
  <c r="K18" i="62"/>
  <c r="J78" i="62"/>
  <c r="J68" i="62"/>
  <c r="J58" i="62"/>
  <c r="J48" i="62"/>
  <c r="J38" i="62"/>
  <c r="J28" i="62"/>
  <c r="J18" i="62"/>
  <c r="I78" i="62"/>
  <c r="I68" i="62"/>
  <c r="I58" i="62"/>
  <c r="I48" i="62"/>
  <c r="I38" i="62"/>
  <c r="I28" i="62"/>
  <c r="I18" i="62"/>
  <c r="H78" i="62"/>
  <c r="H68" i="62"/>
  <c r="H58" i="62"/>
  <c r="H48" i="62"/>
  <c r="H38" i="62"/>
  <c r="H28" i="62"/>
  <c r="H18" i="62"/>
  <c r="G78" i="62"/>
  <c r="G68" i="62"/>
  <c r="G58" i="62"/>
  <c r="G48" i="62"/>
  <c r="G38" i="62"/>
  <c r="G28" i="62"/>
  <c r="G18" i="62"/>
  <c r="B2" i="4"/>
  <c r="A9" i="56" s="1"/>
  <c r="J5" i="62"/>
  <c r="G5" i="62"/>
  <c r="D5" i="62"/>
  <c r="N78" i="61"/>
  <c r="N68" i="61"/>
  <c r="N58" i="61"/>
  <c r="N48" i="61"/>
  <c r="N38" i="61"/>
  <c r="N28" i="61"/>
  <c r="N18" i="61"/>
  <c r="M78" i="61"/>
  <c r="M68" i="61"/>
  <c r="M58" i="61"/>
  <c r="M48" i="61"/>
  <c r="M38" i="61"/>
  <c r="M28" i="61"/>
  <c r="M18" i="61"/>
  <c r="L78" i="61"/>
  <c r="L68" i="61"/>
  <c r="L58" i="61"/>
  <c r="L48" i="61"/>
  <c r="L38" i="61"/>
  <c r="L28" i="61"/>
  <c r="L18" i="61"/>
  <c r="K78" i="61"/>
  <c r="K68" i="61"/>
  <c r="K58" i="61"/>
  <c r="K48" i="61"/>
  <c r="K38" i="61"/>
  <c r="K28" i="61"/>
  <c r="K18" i="61"/>
  <c r="J78" i="61"/>
  <c r="J68" i="61"/>
  <c r="J58" i="61"/>
  <c r="J48" i="61"/>
  <c r="J38" i="61"/>
  <c r="J28" i="61"/>
  <c r="J18" i="61"/>
  <c r="I78" i="61"/>
  <c r="I68" i="61"/>
  <c r="I58" i="61"/>
  <c r="I48" i="61"/>
  <c r="I38" i="61"/>
  <c r="I28" i="61"/>
  <c r="I18" i="61"/>
  <c r="H78" i="61"/>
  <c r="H68" i="61"/>
  <c r="H58" i="61"/>
  <c r="H48" i="61"/>
  <c r="H38" i="61"/>
  <c r="H28" i="61"/>
  <c r="H18" i="61"/>
  <c r="G78" i="61"/>
  <c r="G68" i="61"/>
  <c r="G58" i="61"/>
  <c r="G48" i="61"/>
  <c r="G38" i="61"/>
  <c r="G28" i="61"/>
  <c r="G18" i="61"/>
  <c r="A54" i="61"/>
  <c r="J5" i="61"/>
  <c r="G5" i="61"/>
  <c r="D5" i="61"/>
  <c r="N78" i="60"/>
  <c r="N68" i="60"/>
  <c r="N58" i="60"/>
  <c r="N48" i="60"/>
  <c r="N38" i="60"/>
  <c r="N28" i="60"/>
  <c r="N18" i="60"/>
  <c r="N80" i="60"/>
  <c r="M78" i="60"/>
  <c r="M68" i="60"/>
  <c r="M58" i="60"/>
  <c r="M48" i="60"/>
  <c r="M38" i="60"/>
  <c r="M28" i="60"/>
  <c r="M18" i="60"/>
  <c r="M80" i="60"/>
  <c r="L78" i="60"/>
  <c r="L68" i="60"/>
  <c r="L58" i="60"/>
  <c r="L48" i="60"/>
  <c r="L38" i="60"/>
  <c r="L28" i="60"/>
  <c r="L18" i="60"/>
  <c r="L80" i="60"/>
  <c r="K78" i="60"/>
  <c r="K68" i="60"/>
  <c r="K58" i="60"/>
  <c r="K48" i="60"/>
  <c r="K38" i="60"/>
  <c r="K28" i="60"/>
  <c r="K18" i="60"/>
  <c r="K80" i="60"/>
  <c r="J78" i="60"/>
  <c r="J68" i="60"/>
  <c r="J58" i="60"/>
  <c r="J48" i="60"/>
  <c r="J38" i="60"/>
  <c r="J28" i="60"/>
  <c r="J18" i="60"/>
  <c r="J80" i="60"/>
  <c r="I78" i="60"/>
  <c r="I68" i="60"/>
  <c r="I58" i="60"/>
  <c r="I48" i="60"/>
  <c r="I38" i="60"/>
  <c r="I28" i="60"/>
  <c r="I18" i="60"/>
  <c r="I80" i="60"/>
  <c r="H78" i="60"/>
  <c r="H68" i="60"/>
  <c r="H58" i="60"/>
  <c r="H48" i="60"/>
  <c r="H38" i="60"/>
  <c r="H28" i="60"/>
  <c r="H18" i="60"/>
  <c r="H80" i="60"/>
  <c r="G78" i="60"/>
  <c r="G68" i="60"/>
  <c r="G58" i="60"/>
  <c r="G48" i="60"/>
  <c r="G38" i="60"/>
  <c r="G28" i="60"/>
  <c r="G18" i="60"/>
  <c r="G80" i="60"/>
  <c r="A30" i="60"/>
  <c r="J5" i="60"/>
  <c r="G5" i="60"/>
  <c r="D5" i="60"/>
  <c r="N78" i="59"/>
  <c r="N68" i="59"/>
  <c r="N58" i="59"/>
  <c r="N48" i="59"/>
  <c r="N38" i="59"/>
  <c r="N28" i="59"/>
  <c r="N18" i="59"/>
  <c r="M78" i="59"/>
  <c r="M68" i="59"/>
  <c r="M58" i="59"/>
  <c r="M48" i="59"/>
  <c r="M38" i="59"/>
  <c r="M28" i="59"/>
  <c r="M18" i="59"/>
  <c r="L78" i="59"/>
  <c r="L68" i="59"/>
  <c r="L58" i="59"/>
  <c r="L48" i="59"/>
  <c r="L38" i="59"/>
  <c r="L28" i="59"/>
  <c r="L18" i="59"/>
  <c r="K78" i="59"/>
  <c r="K68" i="59"/>
  <c r="K58" i="59"/>
  <c r="K80" i="59" s="1"/>
  <c r="K48" i="59"/>
  <c r="K38" i="59"/>
  <c r="K28" i="59"/>
  <c r="K18" i="59"/>
  <c r="J78" i="59"/>
  <c r="J68" i="59"/>
  <c r="J58" i="59"/>
  <c r="J80" i="59" s="1"/>
  <c r="J48" i="59"/>
  <c r="J38" i="59"/>
  <c r="J28" i="59"/>
  <c r="J18" i="59"/>
  <c r="I78" i="59"/>
  <c r="I68" i="59"/>
  <c r="I58" i="59"/>
  <c r="I80" i="59" s="1"/>
  <c r="I48" i="59"/>
  <c r="I38" i="59"/>
  <c r="I28" i="59"/>
  <c r="I18" i="59"/>
  <c r="H78" i="59"/>
  <c r="H68" i="59"/>
  <c r="H58" i="59"/>
  <c r="H80" i="59" s="1"/>
  <c r="H48" i="59"/>
  <c r="H38" i="59"/>
  <c r="H28" i="59"/>
  <c r="H18" i="59"/>
  <c r="G78" i="59"/>
  <c r="G68" i="59"/>
  <c r="G58" i="59"/>
  <c r="G80" i="59" s="1"/>
  <c r="G48" i="59"/>
  <c r="G38" i="59"/>
  <c r="G28" i="59"/>
  <c r="G18" i="59"/>
  <c r="J5" i="59"/>
  <c r="G5" i="59"/>
  <c r="D5" i="59"/>
  <c r="N78" i="58"/>
  <c r="N68" i="58"/>
  <c r="N58" i="58"/>
  <c r="N48" i="58"/>
  <c r="N38" i="58"/>
  <c r="N28" i="58"/>
  <c r="N18" i="58"/>
  <c r="M78" i="58"/>
  <c r="M68" i="58"/>
  <c r="M58" i="58"/>
  <c r="M48" i="58"/>
  <c r="M38" i="58"/>
  <c r="M28" i="58"/>
  <c r="M18" i="58"/>
  <c r="L78" i="58"/>
  <c r="L68" i="58"/>
  <c r="L58" i="58"/>
  <c r="L48" i="58"/>
  <c r="L38" i="58"/>
  <c r="L28" i="58"/>
  <c r="L18" i="58"/>
  <c r="K78" i="58"/>
  <c r="K68" i="58"/>
  <c r="K58" i="58"/>
  <c r="K48" i="58"/>
  <c r="K38" i="58"/>
  <c r="K28" i="58"/>
  <c r="K18" i="58"/>
  <c r="J78" i="58"/>
  <c r="J68" i="58"/>
  <c r="J58" i="58"/>
  <c r="J48" i="58"/>
  <c r="J38" i="58"/>
  <c r="J28" i="58"/>
  <c r="J18" i="58"/>
  <c r="I78" i="58"/>
  <c r="I68" i="58"/>
  <c r="I58" i="58"/>
  <c r="I48" i="58"/>
  <c r="I38" i="58"/>
  <c r="I28" i="58"/>
  <c r="I18" i="58"/>
  <c r="H78" i="58"/>
  <c r="H68" i="58"/>
  <c r="H58" i="58"/>
  <c r="H48" i="58"/>
  <c r="H38" i="58"/>
  <c r="H28" i="58"/>
  <c r="H18" i="58"/>
  <c r="G78" i="58"/>
  <c r="G68" i="58"/>
  <c r="G58" i="58"/>
  <c r="G48" i="58"/>
  <c r="G38" i="58"/>
  <c r="G28" i="58"/>
  <c r="G18" i="58"/>
  <c r="A9" i="58"/>
  <c r="J5" i="58"/>
  <c r="G5" i="58"/>
  <c r="D5" i="58"/>
  <c r="N78" i="57"/>
  <c r="N68" i="57"/>
  <c r="N58" i="57"/>
  <c r="N48" i="57"/>
  <c r="N38" i="57"/>
  <c r="N28" i="57"/>
  <c r="N18" i="57"/>
  <c r="M78" i="57"/>
  <c r="M68" i="57"/>
  <c r="M58" i="57"/>
  <c r="M48" i="57"/>
  <c r="M38" i="57"/>
  <c r="M28" i="57"/>
  <c r="M18" i="57"/>
  <c r="L78" i="57"/>
  <c r="L68" i="57"/>
  <c r="L58" i="57"/>
  <c r="L48" i="57"/>
  <c r="L38" i="57"/>
  <c r="L28" i="57"/>
  <c r="L18" i="57"/>
  <c r="K78" i="57"/>
  <c r="K68" i="57"/>
  <c r="K58" i="57"/>
  <c r="K48" i="57"/>
  <c r="K38" i="57"/>
  <c r="K28" i="57"/>
  <c r="K18" i="57"/>
  <c r="J78" i="57"/>
  <c r="J68" i="57"/>
  <c r="J58" i="57"/>
  <c r="J48" i="57"/>
  <c r="J38" i="57"/>
  <c r="J28" i="57"/>
  <c r="J18" i="57"/>
  <c r="I78" i="57"/>
  <c r="I68" i="57"/>
  <c r="I58" i="57"/>
  <c r="I48" i="57"/>
  <c r="I38" i="57"/>
  <c r="I28" i="57"/>
  <c r="I18" i="57"/>
  <c r="H78" i="57"/>
  <c r="H68" i="57"/>
  <c r="H58" i="57"/>
  <c r="H48" i="57"/>
  <c r="H38" i="57"/>
  <c r="H28" i="57"/>
  <c r="H18" i="57"/>
  <c r="G78" i="57"/>
  <c r="G68" i="57"/>
  <c r="G58" i="57"/>
  <c r="G48" i="57"/>
  <c r="G38" i="57"/>
  <c r="G28" i="57"/>
  <c r="G18" i="57"/>
  <c r="A77" i="57"/>
  <c r="J5" i="57"/>
  <c r="G5" i="57"/>
  <c r="D5" i="57"/>
  <c r="N78" i="56"/>
  <c r="N68" i="56"/>
  <c r="N58" i="56"/>
  <c r="N48" i="56"/>
  <c r="N38" i="56"/>
  <c r="N28" i="56"/>
  <c r="N18" i="56"/>
  <c r="M78" i="56"/>
  <c r="M68" i="56"/>
  <c r="M58" i="56"/>
  <c r="M48" i="56"/>
  <c r="M38" i="56"/>
  <c r="M28" i="56"/>
  <c r="M18" i="56"/>
  <c r="L78" i="56"/>
  <c r="L68" i="56"/>
  <c r="L58" i="56"/>
  <c r="L48" i="56"/>
  <c r="L38" i="56"/>
  <c r="L28" i="56"/>
  <c r="L18" i="56"/>
  <c r="K78" i="56"/>
  <c r="K68" i="56"/>
  <c r="K58" i="56"/>
  <c r="K48" i="56"/>
  <c r="K38" i="56"/>
  <c r="K28" i="56"/>
  <c r="K18" i="56"/>
  <c r="J78" i="56"/>
  <c r="J68" i="56"/>
  <c r="J58" i="56"/>
  <c r="J48" i="56"/>
  <c r="J38" i="56"/>
  <c r="J28" i="56"/>
  <c r="J18" i="56"/>
  <c r="I78" i="56"/>
  <c r="I68" i="56"/>
  <c r="I58" i="56"/>
  <c r="I48" i="56"/>
  <c r="I38" i="56"/>
  <c r="I28" i="56"/>
  <c r="I18" i="56"/>
  <c r="H78" i="56"/>
  <c r="H68" i="56"/>
  <c r="H58" i="56"/>
  <c r="H48" i="56"/>
  <c r="H38" i="56"/>
  <c r="H28" i="56"/>
  <c r="H18" i="56"/>
  <c r="G78" i="56"/>
  <c r="G68" i="56"/>
  <c r="G58" i="56"/>
  <c r="G48" i="56"/>
  <c r="G38" i="56"/>
  <c r="G28" i="56"/>
  <c r="G18" i="56"/>
  <c r="A53" i="56"/>
  <c r="J5" i="56"/>
  <c r="G5" i="56"/>
  <c r="D5" i="56"/>
  <c r="N78" i="55"/>
  <c r="N68" i="55"/>
  <c r="N58" i="55"/>
  <c r="N48" i="55"/>
  <c r="N38" i="55"/>
  <c r="N28" i="55"/>
  <c r="N18" i="55"/>
  <c r="M78" i="55"/>
  <c r="M68" i="55"/>
  <c r="M58" i="55"/>
  <c r="M48" i="55"/>
  <c r="M38" i="55"/>
  <c r="M28" i="55"/>
  <c r="M18" i="55"/>
  <c r="L78" i="55"/>
  <c r="L68" i="55"/>
  <c r="L58" i="55"/>
  <c r="L48" i="55"/>
  <c r="L38" i="55"/>
  <c r="L28" i="55"/>
  <c r="L18" i="55"/>
  <c r="K78" i="55"/>
  <c r="K68" i="55"/>
  <c r="K58" i="55"/>
  <c r="K48" i="55"/>
  <c r="K38" i="55"/>
  <c r="K28" i="55"/>
  <c r="K18" i="55"/>
  <c r="J78" i="55"/>
  <c r="J68" i="55"/>
  <c r="J58" i="55"/>
  <c r="J48" i="55"/>
  <c r="J38" i="55"/>
  <c r="J28" i="55"/>
  <c r="J18" i="55"/>
  <c r="I78" i="55"/>
  <c r="I68" i="55"/>
  <c r="I58" i="55"/>
  <c r="I48" i="55"/>
  <c r="I38" i="55"/>
  <c r="I28" i="55"/>
  <c r="I18" i="55"/>
  <c r="H78" i="55"/>
  <c r="H68" i="55"/>
  <c r="H58" i="55"/>
  <c r="H48" i="55"/>
  <c r="H38" i="55"/>
  <c r="H28" i="55"/>
  <c r="H18" i="55"/>
  <c r="G78" i="55"/>
  <c r="G68" i="55"/>
  <c r="G58" i="55"/>
  <c r="G48" i="55"/>
  <c r="G38" i="55"/>
  <c r="G28" i="55"/>
  <c r="G18" i="55"/>
  <c r="A12" i="55"/>
  <c r="J5" i="55"/>
  <c r="G5" i="55"/>
  <c r="D5" i="55"/>
  <c r="N78" i="54"/>
  <c r="N68" i="54"/>
  <c r="N58" i="54"/>
  <c r="N48" i="54"/>
  <c r="N38" i="54"/>
  <c r="N28" i="54"/>
  <c r="N18" i="54"/>
  <c r="M78" i="54"/>
  <c r="M68" i="54"/>
  <c r="M80" i="54" s="1"/>
  <c r="M58" i="54"/>
  <c r="M48" i="54"/>
  <c r="M38" i="54"/>
  <c r="M28" i="54"/>
  <c r="M18" i="54"/>
  <c r="L78" i="54"/>
  <c r="L68" i="54"/>
  <c r="L58" i="54"/>
  <c r="L48" i="54"/>
  <c r="L38" i="54"/>
  <c r="L28" i="54"/>
  <c r="L18" i="54"/>
  <c r="K78" i="54"/>
  <c r="K68" i="54"/>
  <c r="K58" i="54"/>
  <c r="K48" i="54"/>
  <c r="K38" i="54"/>
  <c r="K28" i="54"/>
  <c r="K18" i="54"/>
  <c r="J78" i="54"/>
  <c r="J68" i="54"/>
  <c r="J58" i="54"/>
  <c r="J48" i="54"/>
  <c r="J38" i="54"/>
  <c r="J28" i="54"/>
  <c r="J18" i="54"/>
  <c r="I78" i="54"/>
  <c r="I68" i="54"/>
  <c r="I80" i="54" s="1"/>
  <c r="I58" i="54"/>
  <c r="I48" i="54"/>
  <c r="I38" i="54"/>
  <c r="I28" i="54"/>
  <c r="I18" i="54"/>
  <c r="H78" i="54"/>
  <c r="H68" i="54"/>
  <c r="H58" i="54"/>
  <c r="H48" i="54"/>
  <c r="H38" i="54"/>
  <c r="H28" i="54"/>
  <c r="H18" i="54"/>
  <c r="G78" i="54"/>
  <c r="G68" i="54"/>
  <c r="G58" i="54"/>
  <c r="G48" i="54"/>
  <c r="G38" i="54"/>
  <c r="G28" i="54"/>
  <c r="G18" i="54"/>
  <c r="A76" i="54"/>
  <c r="A59" i="54"/>
  <c r="A23" i="54"/>
  <c r="J5" i="54"/>
  <c r="G5" i="54"/>
  <c r="D5" i="54"/>
  <c r="N78" i="53"/>
  <c r="N68" i="53"/>
  <c r="N80" i="53" s="1"/>
  <c r="N58" i="53"/>
  <c r="N48" i="53"/>
  <c r="N38" i="53"/>
  <c r="N28" i="53"/>
  <c r="N18" i="53"/>
  <c r="M78" i="53"/>
  <c r="M68" i="53"/>
  <c r="M80" i="53" s="1"/>
  <c r="M58" i="53"/>
  <c r="M48" i="53"/>
  <c r="M38" i="53"/>
  <c r="M28" i="53"/>
  <c r="M18" i="53"/>
  <c r="L78" i="53"/>
  <c r="L68" i="53"/>
  <c r="L80" i="53" s="1"/>
  <c r="L58" i="53"/>
  <c r="L48" i="53"/>
  <c r="L38" i="53"/>
  <c r="L28" i="53"/>
  <c r="L18" i="53"/>
  <c r="K78" i="53"/>
  <c r="K68" i="53"/>
  <c r="K80" i="53" s="1"/>
  <c r="K58" i="53"/>
  <c r="K48" i="53"/>
  <c r="K38" i="53"/>
  <c r="K28" i="53"/>
  <c r="K18" i="53"/>
  <c r="J78" i="53"/>
  <c r="J68" i="53"/>
  <c r="J80" i="53" s="1"/>
  <c r="J58" i="53"/>
  <c r="J48" i="53"/>
  <c r="J38" i="53"/>
  <c r="J28" i="53"/>
  <c r="J18" i="53"/>
  <c r="I78" i="53"/>
  <c r="I68" i="53"/>
  <c r="I80" i="53" s="1"/>
  <c r="I58" i="53"/>
  <c r="I48" i="53"/>
  <c r="I38" i="53"/>
  <c r="I28" i="53"/>
  <c r="I18" i="53"/>
  <c r="H78" i="53"/>
  <c r="H68" i="53"/>
  <c r="H80" i="53" s="1"/>
  <c r="H58" i="53"/>
  <c r="H48" i="53"/>
  <c r="H38" i="53"/>
  <c r="H28" i="53"/>
  <c r="H18" i="53"/>
  <c r="G78" i="53"/>
  <c r="G68" i="53"/>
  <c r="G80" i="53" s="1"/>
  <c r="G58" i="53"/>
  <c r="G48" i="53"/>
  <c r="G38" i="53"/>
  <c r="G28" i="53"/>
  <c r="G18" i="53"/>
  <c r="A70" i="53"/>
  <c r="A52" i="53"/>
  <c r="A34" i="53"/>
  <c r="A16" i="53"/>
  <c r="J5" i="53"/>
  <c r="G5" i="53"/>
  <c r="D5" i="53"/>
  <c r="N78" i="52"/>
  <c r="N68" i="52"/>
  <c r="N58" i="52"/>
  <c r="N48" i="52"/>
  <c r="N38" i="52"/>
  <c r="N28" i="52"/>
  <c r="N18" i="52"/>
  <c r="M78" i="52"/>
  <c r="M68" i="52"/>
  <c r="M58" i="52"/>
  <c r="M48" i="52"/>
  <c r="M38" i="52"/>
  <c r="M28" i="52"/>
  <c r="M18" i="52"/>
  <c r="L78" i="52"/>
  <c r="L68" i="52"/>
  <c r="L58" i="52"/>
  <c r="L48" i="52"/>
  <c r="L38" i="52"/>
  <c r="L28" i="52"/>
  <c r="L18" i="52"/>
  <c r="K78" i="52"/>
  <c r="K68" i="52"/>
  <c r="K58" i="52"/>
  <c r="K48" i="52"/>
  <c r="K38" i="52"/>
  <c r="K28" i="52"/>
  <c r="K18" i="52"/>
  <c r="J78" i="52"/>
  <c r="J68" i="52"/>
  <c r="J58" i="52"/>
  <c r="J48" i="52"/>
  <c r="J38" i="52"/>
  <c r="J28" i="52"/>
  <c r="J18" i="52"/>
  <c r="I78" i="52"/>
  <c r="I68" i="52"/>
  <c r="I58" i="52"/>
  <c r="I48" i="52"/>
  <c r="I38" i="52"/>
  <c r="I28" i="52"/>
  <c r="I18" i="52"/>
  <c r="H78" i="52"/>
  <c r="H68" i="52"/>
  <c r="H58" i="52"/>
  <c r="H48" i="52"/>
  <c r="H38" i="52"/>
  <c r="H28" i="52"/>
  <c r="H18" i="52"/>
  <c r="G78" i="52"/>
  <c r="G68" i="52"/>
  <c r="G80" i="52" s="1"/>
  <c r="G58" i="52"/>
  <c r="G48" i="52"/>
  <c r="G38" i="52"/>
  <c r="G28" i="52"/>
  <c r="G18" i="52"/>
  <c r="A74" i="52"/>
  <c r="A65" i="52"/>
  <c r="A56" i="52"/>
  <c r="A47" i="52"/>
  <c r="A39" i="52"/>
  <c r="A30" i="52"/>
  <c r="A21" i="52"/>
  <c r="A12" i="52"/>
  <c r="J5" i="52"/>
  <c r="G5" i="52"/>
  <c r="D5" i="52"/>
  <c r="N78" i="51"/>
  <c r="N68" i="51"/>
  <c r="N58" i="51"/>
  <c r="N48" i="51"/>
  <c r="N38" i="51"/>
  <c r="N28" i="51"/>
  <c r="N18" i="51"/>
  <c r="N80" i="51"/>
  <c r="M78" i="51"/>
  <c r="M68" i="51"/>
  <c r="M58" i="51"/>
  <c r="M48" i="51"/>
  <c r="M38" i="51"/>
  <c r="M28" i="51"/>
  <c r="M18" i="51"/>
  <c r="M80" i="51"/>
  <c r="L78" i="51"/>
  <c r="L68" i="51"/>
  <c r="L58" i="51"/>
  <c r="L48" i="51"/>
  <c r="L38" i="51"/>
  <c r="L28" i="51"/>
  <c r="L18" i="51"/>
  <c r="L80" i="51"/>
  <c r="K78" i="51"/>
  <c r="K68" i="51"/>
  <c r="K58" i="51"/>
  <c r="K48" i="51"/>
  <c r="K38" i="51"/>
  <c r="K28" i="51"/>
  <c r="K18" i="51"/>
  <c r="K80" i="51"/>
  <c r="J78" i="51"/>
  <c r="J68" i="51"/>
  <c r="J58" i="51"/>
  <c r="J48" i="51"/>
  <c r="J38" i="51"/>
  <c r="J28" i="51"/>
  <c r="J18" i="51"/>
  <c r="J80" i="51"/>
  <c r="I78" i="51"/>
  <c r="I68" i="51"/>
  <c r="I58" i="51"/>
  <c r="I48" i="51"/>
  <c r="I38" i="51"/>
  <c r="I28" i="51"/>
  <c r="I18" i="51"/>
  <c r="I80" i="51"/>
  <c r="H78" i="51"/>
  <c r="H68" i="51"/>
  <c r="H58" i="51"/>
  <c r="H48" i="51"/>
  <c r="H38" i="51"/>
  <c r="H28" i="51"/>
  <c r="H18" i="51"/>
  <c r="H80" i="51"/>
  <c r="G78" i="51"/>
  <c r="G68" i="51"/>
  <c r="G58" i="51"/>
  <c r="G48" i="51"/>
  <c r="G80" i="51" s="1"/>
  <c r="G38" i="51"/>
  <c r="G28" i="51"/>
  <c r="G18" i="51"/>
  <c r="A70" i="51"/>
  <c r="A61" i="51"/>
  <c r="A55" i="51"/>
  <c r="A50" i="51"/>
  <c r="A43" i="51"/>
  <c r="A37" i="51"/>
  <c r="A32" i="51"/>
  <c r="A25" i="51"/>
  <c r="A20" i="51"/>
  <c r="A14" i="51"/>
  <c r="J5" i="51"/>
  <c r="G5" i="51"/>
  <c r="D5" i="51"/>
  <c r="A75" i="33"/>
  <c r="A70" i="33"/>
  <c r="A63" i="33"/>
  <c r="A59" i="33"/>
  <c r="A54" i="33"/>
  <c r="A50" i="33"/>
  <c r="A45" i="33"/>
  <c r="A41" i="33"/>
  <c r="A36" i="33"/>
  <c r="A32" i="33"/>
  <c r="A27" i="33"/>
  <c r="A23" i="33"/>
  <c r="A19" i="33"/>
  <c r="A14" i="33"/>
  <c r="A10" i="33"/>
  <c r="A12" i="1"/>
  <c r="A16" i="1"/>
  <c r="A21" i="1"/>
  <c r="A25" i="1"/>
  <c r="A30" i="1"/>
  <c r="A34" i="1"/>
  <c r="A39" i="1"/>
  <c r="A43" i="1"/>
  <c r="A47" i="1"/>
  <c r="A52" i="1"/>
  <c r="A56" i="1"/>
  <c r="A61" i="1"/>
  <c r="A65" i="1"/>
  <c r="A70" i="1"/>
  <c r="A74" i="1"/>
  <c r="A9" i="1"/>
  <c r="H2" i="4"/>
  <c r="G2" i="4"/>
  <c r="F2" i="4"/>
  <c r="E2" i="4"/>
  <c r="D2" i="4"/>
  <c r="C2" i="4"/>
  <c r="A2" i="4"/>
  <c r="N78" i="33"/>
  <c r="N68" i="33"/>
  <c r="N58" i="33"/>
  <c r="N48" i="33"/>
  <c r="N38" i="33"/>
  <c r="N28" i="33"/>
  <c r="N18" i="33"/>
  <c r="M78" i="33"/>
  <c r="M68" i="33"/>
  <c r="M58" i="33"/>
  <c r="M48" i="33"/>
  <c r="M38" i="33"/>
  <c r="M28" i="33"/>
  <c r="M18" i="33"/>
  <c r="L78" i="33"/>
  <c r="L68" i="33"/>
  <c r="L58" i="33"/>
  <c r="L48" i="33"/>
  <c r="L38" i="33"/>
  <c r="L28" i="33"/>
  <c r="L18" i="33"/>
  <c r="K78" i="33"/>
  <c r="K68" i="33"/>
  <c r="K58" i="33"/>
  <c r="K48" i="33"/>
  <c r="K38" i="33"/>
  <c r="K28" i="33"/>
  <c r="K18" i="33"/>
  <c r="J78" i="33"/>
  <c r="J68" i="33"/>
  <c r="J58" i="33"/>
  <c r="J48" i="33"/>
  <c r="J38" i="33"/>
  <c r="J28" i="33"/>
  <c r="J18" i="33"/>
  <c r="I78" i="33"/>
  <c r="I68" i="33"/>
  <c r="I58" i="33"/>
  <c r="I48" i="33"/>
  <c r="I38" i="33"/>
  <c r="I28" i="33"/>
  <c r="I18" i="33"/>
  <c r="H78" i="33"/>
  <c r="H68" i="33"/>
  <c r="H58" i="33"/>
  <c r="H48" i="33"/>
  <c r="H38" i="33"/>
  <c r="H28" i="33"/>
  <c r="H18" i="33"/>
  <c r="G78" i="33"/>
  <c r="G68" i="33"/>
  <c r="G58" i="33"/>
  <c r="G48" i="33"/>
  <c r="G38" i="33"/>
  <c r="G28" i="33"/>
  <c r="G18" i="33"/>
  <c r="J5" i="33"/>
  <c r="G5" i="33"/>
  <c r="D5" i="33"/>
  <c r="Q18" i="1"/>
  <c r="Q19" i="1" s="1"/>
  <c r="Q20" i="1" s="1"/>
  <c r="Q21" i="1" s="1"/>
  <c r="G18" i="1"/>
  <c r="G78" i="1"/>
  <c r="G68" i="1"/>
  <c r="G58" i="1"/>
  <c r="G48" i="1"/>
  <c r="G38" i="1"/>
  <c r="G28" i="1"/>
  <c r="D5" i="1"/>
  <c r="J5" i="1"/>
  <c r="G5" i="1"/>
  <c r="N78" i="1"/>
  <c r="N68" i="1"/>
  <c r="N58" i="1"/>
  <c r="N48" i="1"/>
  <c r="N38" i="1"/>
  <c r="N28" i="1"/>
  <c r="N18" i="1"/>
  <c r="M78" i="1"/>
  <c r="M68" i="1"/>
  <c r="M58" i="1"/>
  <c r="M48" i="1"/>
  <c r="M38" i="1"/>
  <c r="M28" i="1"/>
  <c r="M18" i="1"/>
  <c r="L78" i="1"/>
  <c r="L68" i="1"/>
  <c r="L58" i="1"/>
  <c r="L48" i="1"/>
  <c r="L38" i="1"/>
  <c r="L80" i="1" s="1"/>
  <c r="L28" i="1"/>
  <c r="L18" i="1"/>
  <c r="K78" i="1"/>
  <c r="K68" i="1"/>
  <c r="K58" i="1"/>
  <c r="K48" i="1"/>
  <c r="K38" i="1"/>
  <c r="K28" i="1"/>
  <c r="K18" i="1"/>
  <c r="J78" i="1"/>
  <c r="J68" i="1"/>
  <c r="J58" i="1"/>
  <c r="J48" i="1"/>
  <c r="J38" i="1"/>
  <c r="J28" i="1"/>
  <c r="J18" i="1"/>
  <c r="I78" i="1"/>
  <c r="I68" i="1"/>
  <c r="I58" i="1"/>
  <c r="I48" i="1"/>
  <c r="I38" i="1"/>
  <c r="I28" i="1"/>
  <c r="I18" i="1"/>
  <c r="H78" i="1"/>
  <c r="H68" i="1"/>
  <c r="H58" i="1"/>
  <c r="H48" i="1"/>
  <c r="H38" i="1"/>
  <c r="H80" i="1" s="1"/>
  <c r="H28" i="1"/>
  <c r="H18" i="1"/>
  <c r="H80" i="52" l="1"/>
  <c r="L80" i="52"/>
  <c r="J80" i="57"/>
  <c r="A42" i="55"/>
  <c r="A41" i="54"/>
  <c r="A77" i="55"/>
  <c r="J80" i="55"/>
  <c r="N80" i="55"/>
  <c r="I80" i="56"/>
  <c r="M80" i="56"/>
  <c r="C69" i="1"/>
  <c r="D69" i="1" s="1"/>
  <c r="N80" i="57"/>
  <c r="A77" i="62"/>
  <c r="A73" i="62"/>
  <c r="A69" i="62"/>
  <c r="A64" i="62"/>
  <c r="A60" i="62"/>
  <c r="A55" i="62"/>
  <c r="A51" i="62"/>
  <c r="A46" i="62"/>
  <c r="A42" i="62"/>
  <c r="A37" i="62"/>
  <c r="A33" i="62"/>
  <c r="A29" i="62"/>
  <c r="A24" i="62"/>
  <c r="A20" i="62"/>
  <c r="A15" i="62"/>
  <c r="A11" i="62"/>
  <c r="A75" i="61"/>
  <c r="A71" i="61"/>
  <c r="A66" i="61"/>
  <c r="A62" i="61"/>
  <c r="A57" i="61"/>
  <c r="A53" i="61"/>
  <c r="A49" i="61"/>
  <c r="A44" i="61"/>
  <c r="A40" i="61"/>
  <c r="A35" i="61"/>
  <c r="A31" i="61"/>
  <c r="A26" i="61"/>
  <c r="A22" i="61"/>
  <c r="A17" i="61"/>
  <c r="A13" i="61"/>
  <c r="A9" i="61"/>
  <c r="A77" i="60"/>
  <c r="A73" i="60"/>
  <c r="A69" i="60"/>
  <c r="A64" i="60"/>
  <c r="A60" i="60"/>
  <c r="A55" i="60"/>
  <c r="A51" i="60"/>
  <c r="A46" i="60"/>
  <c r="A42" i="60"/>
  <c r="A37" i="60"/>
  <c r="A33" i="60"/>
  <c r="A29" i="60"/>
  <c r="A24" i="60"/>
  <c r="A20" i="60"/>
  <c r="A15" i="60"/>
  <c r="A11" i="60"/>
  <c r="A75" i="59"/>
  <c r="A71" i="59"/>
  <c r="A66" i="59"/>
  <c r="A62" i="59"/>
  <c r="A57" i="59"/>
  <c r="A53" i="59"/>
  <c r="A49" i="59"/>
  <c r="A44" i="59"/>
  <c r="A40" i="59"/>
  <c r="A35" i="59"/>
  <c r="A31" i="59"/>
  <c r="A26" i="59"/>
  <c r="A22" i="59"/>
  <c r="A17" i="59"/>
  <c r="A13" i="59"/>
  <c r="A9" i="59"/>
  <c r="A77" i="58"/>
  <c r="A73" i="58"/>
  <c r="A69" i="58"/>
  <c r="A64" i="58"/>
  <c r="A60" i="58"/>
  <c r="A55" i="58"/>
  <c r="A51" i="58"/>
  <c r="A46" i="58"/>
  <c r="A42" i="58"/>
  <c r="A37" i="58"/>
  <c r="A33" i="58"/>
  <c r="A29" i="58"/>
  <c r="A24" i="58"/>
  <c r="A20" i="58"/>
  <c r="A15" i="58"/>
  <c r="A11" i="58"/>
  <c r="A76" i="62"/>
  <c r="A72" i="62"/>
  <c r="A67" i="62"/>
  <c r="A63" i="62"/>
  <c r="A59" i="62"/>
  <c r="A54" i="62"/>
  <c r="A50" i="62"/>
  <c r="A45" i="62"/>
  <c r="A41" i="62"/>
  <c r="A36" i="62"/>
  <c r="A32" i="62"/>
  <c r="A27" i="62"/>
  <c r="A23" i="62"/>
  <c r="A19" i="62"/>
  <c r="A14" i="62"/>
  <c r="A10" i="62"/>
  <c r="A74" i="61"/>
  <c r="A70" i="61"/>
  <c r="A65" i="61"/>
  <c r="A61" i="61"/>
  <c r="A56" i="61"/>
  <c r="A52" i="61"/>
  <c r="A47" i="61"/>
  <c r="A43" i="61"/>
  <c r="A39" i="61"/>
  <c r="A34" i="61"/>
  <c r="A30" i="61"/>
  <c r="A25" i="61"/>
  <c r="A21" i="61"/>
  <c r="A16" i="61"/>
  <c r="A12" i="61"/>
  <c r="A76" i="60"/>
  <c r="A72" i="60"/>
  <c r="A67" i="60"/>
  <c r="A63" i="60"/>
  <c r="A59" i="60"/>
  <c r="A54" i="60"/>
  <c r="A50" i="60"/>
  <c r="A45" i="60"/>
  <c r="A41" i="60"/>
  <c r="A36" i="60"/>
  <c r="A32" i="60"/>
  <c r="A27" i="60"/>
  <c r="A23" i="60"/>
  <c r="A19" i="60"/>
  <c r="A14" i="60"/>
  <c r="A10" i="60"/>
  <c r="A75" i="62"/>
  <c r="A71" i="62"/>
  <c r="A66" i="62"/>
  <c r="A62" i="62"/>
  <c r="A57" i="62"/>
  <c r="A53" i="62"/>
  <c r="A49" i="62"/>
  <c r="A44" i="62"/>
  <c r="A40" i="62"/>
  <c r="A35" i="62"/>
  <c r="A31" i="62"/>
  <c r="A26" i="62"/>
  <c r="A22" i="62"/>
  <c r="A17" i="62"/>
  <c r="A13" i="62"/>
  <c r="A9" i="62"/>
  <c r="A77" i="61"/>
  <c r="A73" i="61"/>
  <c r="A69" i="61"/>
  <c r="A64" i="61"/>
  <c r="A60" i="61"/>
  <c r="A55" i="61"/>
  <c r="A51" i="61"/>
  <c r="A46" i="61"/>
  <c r="A42" i="61"/>
  <c r="A37" i="61"/>
  <c r="A33" i="61"/>
  <c r="A29" i="61"/>
  <c r="A24" i="61"/>
  <c r="A20" i="61"/>
  <c r="A15" i="61"/>
  <c r="A11" i="61"/>
  <c r="A75" i="60"/>
  <c r="A71" i="60"/>
  <c r="A66" i="60"/>
  <c r="A62" i="60"/>
  <c r="A57" i="60"/>
  <c r="A53" i="60"/>
  <c r="A49" i="60"/>
  <c r="A44" i="60"/>
  <c r="A40" i="60"/>
  <c r="A35" i="60"/>
  <c r="A31" i="60"/>
  <c r="A26" i="60"/>
  <c r="A22" i="60"/>
  <c r="A17" i="60"/>
  <c r="A13" i="60"/>
  <c r="A9" i="60"/>
  <c r="A77" i="59"/>
  <c r="A73" i="59"/>
  <c r="A69" i="59"/>
  <c r="A64" i="59"/>
  <c r="A60" i="59"/>
  <c r="A55" i="59"/>
  <c r="A51" i="59"/>
  <c r="A46" i="59"/>
  <c r="A42" i="59"/>
  <c r="A37" i="59"/>
  <c r="A33" i="59"/>
  <c r="A29" i="59"/>
  <c r="A24" i="59"/>
  <c r="A20" i="59"/>
  <c r="A15" i="59"/>
  <c r="A11" i="59"/>
  <c r="A75" i="58"/>
  <c r="A71" i="58"/>
  <c r="A66" i="58"/>
  <c r="A62" i="58"/>
  <c r="A57" i="58"/>
  <c r="A53" i="58"/>
  <c r="A49" i="58"/>
  <c r="A44" i="58"/>
  <c r="A40" i="58"/>
  <c r="A35" i="58"/>
  <c r="A31" i="58"/>
  <c r="A26" i="58"/>
  <c r="A22" i="58"/>
  <c r="A74" i="62"/>
  <c r="A56" i="62"/>
  <c r="A39" i="62"/>
  <c r="A21" i="62"/>
  <c r="A67" i="61"/>
  <c r="A50" i="61"/>
  <c r="A32" i="61"/>
  <c r="A14" i="61"/>
  <c r="A61" i="60"/>
  <c r="A43" i="60"/>
  <c r="A25" i="60"/>
  <c r="A76" i="59"/>
  <c r="A67" i="59"/>
  <c r="A59" i="59"/>
  <c r="A50" i="59"/>
  <c r="A41" i="59"/>
  <c r="A32" i="59"/>
  <c r="A23" i="59"/>
  <c r="A14" i="59"/>
  <c r="A72" i="58"/>
  <c r="A63" i="58"/>
  <c r="A54" i="58"/>
  <c r="A45" i="58"/>
  <c r="A36" i="58"/>
  <c r="A27" i="58"/>
  <c r="A19" i="58"/>
  <c r="A13" i="58"/>
  <c r="A76" i="57"/>
  <c r="A72" i="57"/>
  <c r="A67" i="57"/>
  <c r="A63" i="57"/>
  <c r="A59" i="57"/>
  <c r="A54" i="57"/>
  <c r="A50" i="57"/>
  <c r="A45" i="57"/>
  <c r="A41" i="57"/>
  <c r="A36" i="57"/>
  <c r="A32" i="57"/>
  <c r="A27" i="57"/>
  <c r="A23" i="57"/>
  <c r="A19" i="57"/>
  <c r="A14" i="57"/>
  <c r="A10" i="57"/>
  <c r="A74" i="56"/>
  <c r="A70" i="56"/>
  <c r="A65" i="56"/>
  <c r="A61" i="56"/>
  <c r="A56" i="56"/>
  <c r="A52" i="56"/>
  <c r="A47" i="56"/>
  <c r="A43" i="56"/>
  <c r="A39" i="56"/>
  <c r="A70" i="62"/>
  <c r="A52" i="62"/>
  <c r="A34" i="62"/>
  <c r="A16" i="62"/>
  <c r="A63" i="61"/>
  <c r="A45" i="61"/>
  <c r="A27" i="61"/>
  <c r="A10" i="61"/>
  <c r="A74" i="60"/>
  <c r="A56" i="60"/>
  <c r="A39" i="60"/>
  <c r="A21" i="60"/>
  <c r="A74" i="59"/>
  <c r="A65" i="59"/>
  <c r="A56" i="59"/>
  <c r="A47" i="59"/>
  <c r="A39" i="59"/>
  <c r="A30" i="59"/>
  <c r="A21" i="59"/>
  <c r="A12" i="59"/>
  <c r="A70" i="58"/>
  <c r="A61" i="58"/>
  <c r="A52" i="58"/>
  <c r="A43" i="58"/>
  <c r="A34" i="58"/>
  <c r="A25" i="58"/>
  <c r="A17" i="58"/>
  <c r="A12" i="58"/>
  <c r="A75" i="57"/>
  <c r="A71" i="57"/>
  <c r="A66" i="57"/>
  <c r="A62" i="57"/>
  <c r="A57" i="57"/>
  <c r="A53" i="57"/>
  <c r="A49" i="57"/>
  <c r="A44" i="57"/>
  <c r="A40" i="57"/>
  <c r="A35" i="57"/>
  <c r="A31" i="57"/>
  <c r="A26" i="57"/>
  <c r="A22" i="57"/>
  <c r="A17" i="57"/>
  <c r="A13" i="57"/>
  <c r="A9" i="57"/>
  <c r="A77" i="56"/>
  <c r="A73" i="56"/>
  <c r="A69" i="56"/>
  <c r="A64" i="56"/>
  <c r="A60" i="56"/>
  <c r="A55" i="56"/>
  <c r="A51" i="56"/>
  <c r="A46" i="56"/>
  <c r="A42" i="56"/>
  <c r="A37" i="56"/>
  <c r="A33" i="56"/>
  <c r="A29" i="56"/>
  <c r="A24" i="56"/>
  <c r="A20" i="56"/>
  <c r="A15" i="56"/>
  <c r="A11" i="56"/>
  <c r="A75" i="55"/>
  <c r="A71" i="55"/>
  <c r="A66" i="55"/>
  <c r="A62" i="55"/>
  <c r="A57" i="55"/>
  <c r="A53" i="55"/>
  <c r="A49" i="55"/>
  <c r="A44" i="55"/>
  <c r="A40" i="55"/>
  <c r="A35" i="55"/>
  <c r="A31" i="55"/>
  <c r="A26" i="55"/>
  <c r="A22" i="55"/>
  <c r="A65" i="62"/>
  <c r="A47" i="62"/>
  <c r="A30" i="62"/>
  <c r="A12" i="62"/>
  <c r="A76" i="61"/>
  <c r="A59" i="61"/>
  <c r="A41" i="61"/>
  <c r="A23" i="61"/>
  <c r="A70" i="60"/>
  <c r="A52" i="60"/>
  <c r="A34" i="60"/>
  <c r="A16" i="60"/>
  <c r="A72" i="59"/>
  <c r="A63" i="59"/>
  <c r="A54" i="59"/>
  <c r="A45" i="59"/>
  <c r="A36" i="59"/>
  <c r="A27" i="59"/>
  <c r="A19" i="59"/>
  <c r="A10" i="59"/>
  <c r="A76" i="58"/>
  <c r="A67" i="58"/>
  <c r="A59" i="58"/>
  <c r="A50" i="58"/>
  <c r="A41" i="58"/>
  <c r="A32" i="58"/>
  <c r="A23" i="58"/>
  <c r="A16" i="58"/>
  <c r="A10" i="58"/>
  <c r="A74" i="57"/>
  <c r="A70" i="57"/>
  <c r="A65" i="57"/>
  <c r="A61" i="57"/>
  <c r="A56" i="57"/>
  <c r="A52" i="57"/>
  <c r="A47" i="57"/>
  <c r="A43" i="57"/>
  <c r="A39" i="57"/>
  <c r="A34" i="57"/>
  <c r="A30" i="57"/>
  <c r="A25" i="57"/>
  <c r="A21" i="57"/>
  <c r="A16" i="57"/>
  <c r="A12" i="57"/>
  <c r="A76" i="56"/>
  <c r="A72" i="56"/>
  <c r="A67" i="56"/>
  <c r="A63" i="56"/>
  <c r="A59" i="56"/>
  <c r="A54" i="56"/>
  <c r="A50" i="56"/>
  <c r="A45" i="56"/>
  <c r="A41" i="56"/>
  <c r="A36" i="56"/>
  <c r="A32" i="56"/>
  <c r="A27" i="56"/>
  <c r="A23" i="56"/>
  <c r="A19" i="56"/>
  <c r="A14" i="56"/>
  <c r="A10" i="56"/>
  <c r="A74" i="55"/>
  <c r="A70" i="55"/>
  <c r="A65" i="55"/>
  <c r="A61" i="55"/>
  <c r="A56" i="55"/>
  <c r="A52" i="55"/>
  <c r="A47" i="55"/>
  <c r="A43" i="55"/>
  <c r="A39" i="55"/>
  <c r="A34" i="55"/>
  <c r="A30" i="55"/>
  <c r="A25" i="55"/>
  <c r="A21" i="55"/>
  <c r="A16" i="55"/>
  <c r="A61" i="62"/>
  <c r="A36" i="61"/>
  <c r="A12" i="60"/>
  <c r="A43" i="59"/>
  <c r="A65" i="58"/>
  <c r="A30" i="58"/>
  <c r="A73" i="57"/>
  <c r="A55" i="57"/>
  <c r="A37" i="57"/>
  <c r="A20" i="57"/>
  <c r="A66" i="56"/>
  <c r="A49" i="56"/>
  <c r="A34" i="56"/>
  <c r="A25" i="56"/>
  <c r="A16" i="56"/>
  <c r="A76" i="55"/>
  <c r="A67" i="55"/>
  <c r="A59" i="55"/>
  <c r="A50" i="55"/>
  <c r="A41" i="55"/>
  <c r="A32" i="55"/>
  <c r="A23" i="55"/>
  <c r="A15" i="55"/>
  <c r="A11" i="55"/>
  <c r="A75" i="54"/>
  <c r="A71" i="54"/>
  <c r="A66" i="54"/>
  <c r="A62" i="54"/>
  <c r="A57" i="54"/>
  <c r="A53" i="54"/>
  <c r="A49" i="54"/>
  <c r="A44" i="54"/>
  <c r="A40" i="54"/>
  <c r="A35" i="54"/>
  <c r="A31" i="54"/>
  <c r="A26" i="54"/>
  <c r="A22" i="54"/>
  <c r="A17" i="54"/>
  <c r="A13" i="54"/>
  <c r="A9" i="54"/>
  <c r="A77" i="53"/>
  <c r="A73" i="53"/>
  <c r="A69" i="53"/>
  <c r="A64" i="53"/>
  <c r="A60" i="53"/>
  <c r="A55" i="53"/>
  <c r="A51" i="53"/>
  <c r="A46" i="53"/>
  <c r="A42" i="53"/>
  <c r="A37" i="53"/>
  <c r="A33" i="53"/>
  <c r="A29" i="53"/>
  <c r="A24" i="53"/>
  <c r="A20" i="53"/>
  <c r="A15" i="53"/>
  <c r="A11" i="53"/>
  <c r="A75" i="52"/>
  <c r="A71" i="52"/>
  <c r="A66" i="52"/>
  <c r="A62" i="52"/>
  <c r="A57" i="52"/>
  <c r="A53" i="52"/>
  <c r="A49" i="52"/>
  <c r="A44" i="52"/>
  <c r="A40" i="52"/>
  <c r="A35" i="52"/>
  <c r="A31" i="52"/>
  <c r="A26" i="52"/>
  <c r="A22" i="52"/>
  <c r="A17" i="52"/>
  <c r="A13" i="52"/>
  <c r="A9" i="52"/>
  <c r="A77" i="51"/>
  <c r="A73" i="51"/>
  <c r="A69" i="51"/>
  <c r="A64" i="51"/>
  <c r="A43" i="62"/>
  <c r="A19" i="61"/>
  <c r="A65" i="60"/>
  <c r="A70" i="59"/>
  <c r="A34" i="59"/>
  <c r="A56" i="58"/>
  <c r="A21" i="58"/>
  <c r="A69" i="57"/>
  <c r="A51" i="57"/>
  <c r="A33" i="57"/>
  <c r="A15" i="57"/>
  <c r="A62" i="56"/>
  <c r="A44" i="56"/>
  <c r="A31" i="56"/>
  <c r="A22" i="56"/>
  <c r="A13" i="56"/>
  <c r="A73" i="55"/>
  <c r="A64" i="55"/>
  <c r="A55" i="55"/>
  <c r="A46" i="55"/>
  <c r="A37" i="55"/>
  <c r="A29" i="55"/>
  <c r="A20" i="55"/>
  <c r="A14" i="55"/>
  <c r="A10" i="55"/>
  <c r="A74" i="54"/>
  <c r="A70" i="54"/>
  <c r="A65" i="54"/>
  <c r="A61" i="54"/>
  <c r="A56" i="54"/>
  <c r="A52" i="54"/>
  <c r="A47" i="54"/>
  <c r="A43" i="54"/>
  <c r="A39" i="54"/>
  <c r="A34" i="54"/>
  <c r="A30" i="54"/>
  <c r="A25" i="54"/>
  <c r="A21" i="54"/>
  <c r="A16" i="54"/>
  <c r="A12" i="54"/>
  <c r="A76" i="53"/>
  <c r="A72" i="53"/>
  <c r="A67" i="53"/>
  <c r="A63" i="53"/>
  <c r="A59" i="53"/>
  <c r="A54" i="53"/>
  <c r="A50" i="53"/>
  <c r="A45" i="53"/>
  <c r="A41" i="53"/>
  <c r="A36" i="53"/>
  <c r="A32" i="53"/>
  <c r="A27" i="53"/>
  <c r="A23" i="53"/>
  <c r="A19" i="53"/>
  <c r="A14" i="53"/>
  <c r="A10" i="53"/>
  <c r="A25" i="62"/>
  <c r="A72" i="61"/>
  <c r="A47" i="60"/>
  <c r="A61" i="59"/>
  <c r="A25" i="59"/>
  <c r="A47" i="58"/>
  <c r="A14" i="58"/>
  <c r="A64" i="57"/>
  <c r="A46" i="57"/>
  <c r="A29" i="57"/>
  <c r="A11" i="57"/>
  <c r="A75" i="56"/>
  <c r="A57" i="56"/>
  <c r="A40" i="56"/>
  <c r="A30" i="56"/>
  <c r="A21" i="56"/>
  <c r="A12" i="56"/>
  <c r="A72" i="55"/>
  <c r="A63" i="55"/>
  <c r="A54" i="55"/>
  <c r="A45" i="55"/>
  <c r="A36" i="55"/>
  <c r="A27" i="55"/>
  <c r="A19" i="55"/>
  <c r="A13" i="55"/>
  <c r="A9" i="55"/>
  <c r="A77" i="54"/>
  <c r="A73" i="54"/>
  <c r="A69" i="54"/>
  <c r="A64" i="54"/>
  <c r="A60" i="54"/>
  <c r="A55" i="54"/>
  <c r="A51" i="54"/>
  <c r="A46" i="54"/>
  <c r="A42" i="54"/>
  <c r="A37" i="54"/>
  <c r="A33" i="54"/>
  <c r="A29" i="54"/>
  <c r="A24" i="54"/>
  <c r="A20" i="54"/>
  <c r="A15" i="54"/>
  <c r="A11" i="54"/>
  <c r="A75" i="53"/>
  <c r="A71" i="53"/>
  <c r="A66" i="53"/>
  <c r="A62" i="53"/>
  <c r="A57" i="53"/>
  <c r="A53" i="53"/>
  <c r="A49" i="53"/>
  <c r="A44" i="53"/>
  <c r="A40" i="53"/>
  <c r="A35" i="53"/>
  <c r="A31" i="53"/>
  <c r="A26" i="53"/>
  <c r="A22" i="53"/>
  <c r="A17" i="53"/>
  <c r="A13" i="53"/>
  <c r="A9" i="53"/>
  <c r="A77" i="52"/>
  <c r="A73" i="52"/>
  <c r="A69" i="52"/>
  <c r="A64" i="52"/>
  <c r="A60" i="52"/>
  <c r="A55" i="52"/>
  <c r="A51" i="52"/>
  <c r="A46" i="52"/>
  <c r="A42" i="52"/>
  <c r="A37" i="52"/>
  <c r="A33" i="52"/>
  <c r="A29" i="52"/>
  <c r="A24" i="52"/>
  <c r="A20" i="52"/>
  <c r="A15" i="52"/>
  <c r="A11" i="52"/>
  <c r="A75" i="51"/>
  <c r="A71" i="51"/>
  <c r="A66" i="51"/>
  <c r="A62" i="51"/>
  <c r="A57" i="51"/>
  <c r="A53" i="51"/>
  <c r="A49" i="51"/>
  <c r="A44" i="51"/>
  <c r="A40" i="51"/>
  <c r="A35" i="51"/>
  <c r="A31" i="51"/>
  <c r="A26" i="51"/>
  <c r="A22" i="51"/>
  <c r="A17" i="51"/>
  <c r="A13" i="51"/>
  <c r="A9" i="51"/>
  <c r="A77" i="33"/>
  <c r="A73" i="33"/>
  <c r="A69" i="33"/>
  <c r="A64" i="33"/>
  <c r="J80" i="62"/>
  <c r="N80" i="62"/>
  <c r="A77" i="1"/>
  <c r="A73" i="1"/>
  <c r="A69" i="1"/>
  <c r="A64" i="1"/>
  <c r="A60" i="1"/>
  <c r="A55" i="1"/>
  <c r="A51" i="1"/>
  <c r="A46" i="1"/>
  <c r="A42" i="1"/>
  <c r="A37" i="1"/>
  <c r="A33" i="1"/>
  <c r="A29" i="1"/>
  <c r="A24" i="1"/>
  <c r="A20" i="1"/>
  <c r="A15" i="1"/>
  <c r="A11" i="1"/>
  <c r="A11" i="33"/>
  <c r="A15" i="33"/>
  <c r="A20" i="33"/>
  <c r="A24" i="33"/>
  <c r="A29" i="33"/>
  <c r="A33" i="33"/>
  <c r="A37" i="33"/>
  <c r="A42" i="33"/>
  <c r="A46" i="33"/>
  <c r="A51" i="33"/>
  <c r="A55" i="33"/>
  <c r="A60" i="33"/>
  <c r="A65" i="33"/>
  <c r="A71" i="33"/>
  <c r="A76" i="33"/>
  <c r="A10" i="51"/>
  <c r="A15" i="51"/>
  <c r="A21" i="51"/>
  <c r="A27" i="51"/>
  <c r="A33" i="51"/>
  <c r="A39" i="51"/>
  <c r="A45" i="51"/>
  <c r="A51" i="51"/>
  <c r="A56" i="51"/>
  <c r="A63" i="51"/>
  <c r="A72" i="51"/>
  <c r="A14" i="52"/>
  <c r="A23" i="52"/>
  <c r="A32" i="52"/>
  <c r="A41" i="52"/>
  <c r="A50" i="52"/>
  <c r="A59" i="52"/>
  <c r="A67" i="52"/>
  <c r="A76" i="52"/>
  <c r="K80" i="52"/>
  <c r="A21" i="53"/>
  <c r="A39" i="53"/>
  <c r="A56" i="53"/>
  <c r="A74" i="53"/>
  <c r="A10" i="54"/>
  <c r="A27" i="54"/>
  <c r="A45" i="54"/>
  <c r="A63" i="54"/>
  <c r="H80" i="54"/>
  <c r="L80" i="54"/>
  <c r="A17" i="55"/>
  <c r="A51" i="55"/>
  <c r="A17" i="56"/>
  <c r="A71" i="56"/>
  <c r="A24" i="57"/>
  <c r="A39" i="58"/>
  <c r="J80" i="1"/>
  <c r="N80" i="1"/>
  <c r="G80" i="1"/>
  <c r="A67" i="1"/>
  <c r="A54" i="1"/>
  <c r="A41" i="1"/>
  <c r="A27" i="1"/>
  <c r="A10" i="1"/>
  <c r="A30" i="33"/>
  <c r="A11" i="51"/>
  <c r="A16" i="51"/>
  <c r="A23" i="51"/>
  <c r="A29" i="51"/>
  <c r="A34" i="51"/>
  <c r="A41" i="51"/>
  <c r="A46" i="51"/>
  <c r="A52" i="51"/>
  <c r="A59" i="51"/>
  <c r="A65" i="51"/>
  <c r="A74" i="51"/>
  <c r="A16" i="52"/>
  <c r="A25" i="52"/>
  <c r="A34" i="52"/>
  <c r="A43" i="52"/>
  <c r="A52" i="52"/>
  <c r="A61" i="52"/>
  <c r="A70" i="52"/>
  <c r="J80" i="52"/>
  <c r="N80" i="52"/>
  <c r="A25" i="53"/>
  <c r="A43" i="53"/>
  <c r="A61" i="53"/>
  <c r="A14" i="54"/>
  <c r="A32" i="54"/>
  <c r="A50" i="54"/>
  <c r="A67" i="54"/>
  <c r="G80" i="54"/>
  <c r="K80" i="54"/>
  <c r="A24" i="55"/>
  <c r="A60" i="55"/>
  <c r="A26" i="56"/>
  <c r="A42" i="57"/>
  <c r="A74" i="58"/>
  <c r="I80" i="58"/>
  <c r="M80" i="58"/>
  <c r="A16" i="59"/>
  <c r="A76" i="1"/>
  <c r="A72" i="1"/>
  <c r="A63" i="1"/>
  <c r="A59" i="1"/>
  <c r="A50" i="1"/>
  <c r="A45" i="1"/>
  <c r="A36" i="1"/>
  <c r="A32" i="1"/>
  <c r="A23" i="1"/>
  <c r="A19" i="1"/>
  <c r="A14" i="1"/>
  <c r="A12" i="33"/>
  <c r="A16" i="33"/>
  <c r="A21" i="33"/>
  <c r="A25" i="33"/>
  <c r="A34" i="33"/>
  <c r="A39" i="33"/>
  <c r="A43" i="33"/>
  <c r="A47" i="33"/>
  <c r="A52" i="33"/>
  <c r="A56" i="33"/>
  <c r="A61" i="33"/>
  <c r="A66" i="33"/>
  <c r="A72" i="33"/>
  <c r="A75" i="1"/>
  <c r="A71" i="1"/>
  <c r="A66" i="1"/>
  <c r="A62" i="1"/>
  <c r="A57" i="1"/>
  <c r="A53" i="1"/>
  <c r="A49" i="1"/>
  <c r="A44" i="1"/>
  <c r="A40" i="1"/>
  <c r="A35" i="1"/>
  <c r="A31" i="1"/>
  <c r="A26" i="1"/>
  <c r="A22" i="1"/>
  <c r="A17" i="1"/>
  <c r="A13" i="1"/>
  <c r="A9" i="33"/>
  <c r="A13" i="33"/>
  <c r="A17" i="33"/>
  <c r="A22" i="33"/>
  <c r="A26" i="33"/>
  <c r="A31" i="33"/>
  <c r="A35" i="33"/>
  <c r="A40" i="33"/>
  <c r="A44" i="33"/>
  <c r="A49" i="33"/>
  <c r="A53" i="33"/>
  <c r="A57" i="33"/>
  <c r="A62" i="33"/>
  <c r="A67" i="33"/>
  <c r="A74" i="33"/>
  <c r="A12" i="51"/>
  <c r="A19" i="51"/>
  <c r="A24" i="51"/>
  <c r="A30" i="51"/>
  <c r="A36" i="51"/>
  <c r="A42" i="51"/>
  <c r="A47" i="51"/>
  <c r="A54" i="51"/>
  <c r="A60" i="51"/>
  <c r="A67" i="51"/>
  <c r="A76" i="51"/>
  <c r="A10" i="52"/>
  <c r="A19" i="52"/>
  <c r="A27" i="52"/>
  <c r="A36" i="52"/>
  <c r="A45" i="52"/>
  <c r="A54" i="52"/>
  <c r="A63" i="52"/>
  <c r="A72" i="52"/>
  <c r="I80" i="52"/>
  <c r="M80" i="52"/>
  <c r="A12" i="53"/>
  <c r="A30" i="53"/>
  <c r="A47" i="53"/>
  <c r="A65" i="53"/>
  <c r="A19" i="54"/>
  <c r="A36" i="54"/>
  <c r="A54" i="54"/>
  <c r="A72" i="54"/>
  <c r="J80" i="54"/>
  <c r="N80" i="54"/>
  <c r="A33" i="55"/>
  <c r="A69" i="55"/>
  <c r="A35" i="56"/>
  <c r="A60" i="57"/>
  <c r="A52" i="59"/>
  <c r="J80" i="61"/>
  <c r="N80" i="61"/>
  <c r="I80" i="55"/>
  <c r="M80" i="55"/>
  <c r="H80" i="56"/>
  <c r="L80" i="56"/>
  <c r="I80" i="57"/>
  <c r="M80" i="57"/>
  <c r="H80" i="58"/>
  <c r="L80" i="58"/>
  <c r="H80" i="55"/>
  <c r="L80" i="55"/>
  <c r="G80" i="56"/>
  <c r="K80" i="56"/>
  <c r="H80" i="57"/>
  <c r="L80" i="57"/>
  <c r="G80" i="58"/>
  <c r="K80" i="58"/>
  <c r="G80" i="55"/>
  <c r="K80" i="55"/>
  <c r="J80" i="56"/>
  <c r="N80" i="56"/>
  <c r="G80" i="57"/>
  <c r="K80" i="57"/>
  <c r="J80" i="58"/>
  <c r="N80" i="58"/>
  <c r="M80" i="59"/>
  <c r="L80" i="59"/>
  <c r="I80" i="61"/>
  <c r="M80" i="61"/>
  <c r="I80" i="62"/>
  <c r="M80" i="62"/>
  <c r="H80" i="61"/>
  <c r="L80" i="61"/>
  <c r="H80" i="62"/>
  <c r="L80" i="62"/>
  <c r="N80" i="59"/>
  <c r="G80" i="61"/>
  <c r="K80" i="61"/>
  <c r="G80" i="62"/>
  <c r="K80" i="62"/>
  <c r="I80" i="1"/>
  <c r="K80" i="1"/>
  <c r="M80" i="1"/>
  <c r="G80" i="33"/>
  <c r="I80" i="33"/>
  <c r="K80" i="33"/>
  <c r="M80" i="33"/>
  <c r="H80" i="33"/>
  <c r="J80" i="33"/>
  <c r="L80" i="33"/>
  <c r="N80" i="33"/>
  <c r="B9" i="1"/>
  <c r="C9" i="1" s="1"/>
  <c r="D9" i="1" s="1"/>
  <c r="B29" i="1"/>
  <c r="C29" i="1" s="1"/>
  <c r="D29" i="1" s="1"/>
  <c r="B49" i="1"/>
  <c r="C49" i="1" s="1"/>
  <c r="D4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Q20" i="55"/>
  <c r="Q21" i="55" s="1"/>
  <c r="M5" i="55" s="1"/>
  <c r="B49" i="55" s="1"/>
  <c r="C49" i="55" s="1"/>
  <c r="D49" i="55" s="1"/>
  <c r="B19" i="1"/>
  <c r="C19" i="1" s="1"/>
  <c r="D19" i="1" s="1"/>
  <c r="B39" i="1"/>
  <c r="C39" i="1" s="1"/>
  <c r="D39" i="1" s="1"/>
  <c r="B59" i="1"/>
  <c r="C59" i="1" s="1"/>
  <c r="D59" i="1" s="1"/>
  <c r="Q20" i="59"/>
  <c r="Q21" i="59" s="1"/>
  <c r="M5" i="59" s="1"/>
  <c r="B49" i="59" s="1"/>
  <c r="C49" i="59" s="1"/>
  <c r="D49" i="59" s="1"/>
  <c r="Q20" i="51"/>
  <c r="Q21" i="51" s="1"/>
  <c r="M5" i="51" s="1"/>
  <c r="B69" i="51" s="1"/>
  <c r="C69" i="51" s="1"/>
  <c r="D69" i="51" s="1"/>
  <c r="Q20" i="61"/>
  <c r="Q21" i="61" s="1"/>
  <c r="M5" i="61" s="1"/>
  <c r="B49" i="61" s="1"/>
  <c r="C49" i="61" s="1"/>
  <c r="D49" i="61" s="1"/>
  <c r="Q20" i="57"/>
  <c r="Q21" i="57" s="1"/>
  <c r="M5" i="57" s="1"/>
  <c r="B49" i="57" s="1"/>
  <c r="C49" i="57" s="1"/>
  <c r="D49" i="57" s="1"/>
  <c r="Q20" i="53"/>
  <c r="Q21" i="53" s="1"/>
  <c r="M5" i="53" s="1"/>
  <c r="B69" i="53" s="1"/>
  <c r="C69" i="53" s="1"/>
  <c r="D69" i="53" s="1"/>
  <c r="Q20" i="62"/>
  <c r="Q21" i="62" s="1"/>
  <c r="M5" i="62" s="1"/>
  <c r="Q20" i="60"/>
  <c r="Q21" i="60" s="1"/>
  <c r="M5" i="60" s="1"/>
  <c r="Q20" i="58"/>
  <c r="Q21" i="58" s="1"/>
  <c r="M5" i="58" s="1"/>
  <c r="Q20" i="56"/>
  <c r="Q21" i="56" s="1"/>
  <c r="M5" i="56" s="1"/>
  <c r="Q20" i="54"/>
  <c r="Q21" i="54" s="1"/>
  <c r="M5" i="54" s="1"/>
  <c r="Q20" i="52"/>
  <c r="Q21" i="52" s="1"/>
  <c r="M5" i="52" s="1"/>
  <c r="Q20" i="33"/>
  <c r="Q21" i="33" s="1"/>
  <c r="M5" i="33" s="1"/>
  <c r="B69" i="57" l="1"/>
  <c r="C69" i="57" s="1"/>
  <c r="D69" i="57" s="1"/>
  <c r="B39" i="59"/>
  <c r="C39" i="59" s="1"/>
  <c r="D39" i="59" s="1"/>
  <c r="B72" i="51"/>
  <c r="C72" i="51" s="1"/>
  <c r="B22" i="51"/>
  <c r="C22" i="51" s="1"/>
  <c r="B71" i="51"/>
  <c r="C71" i="51" s="1"/>
  <c r="B42" i="51"/>
  <c r="C42" i="51" s="1"/>
  <c r="B12" i="51"/>
  <c r="C12" i="51" s="1"/>
  <c r="B32" i="51"/>
  <c r="C32" i="51" s="1"/>
  <c r="B52" i="51"/>
  <c r="C52" i="51" s="1"/>
  <c r="B10" i="53"/>
  <c r="C10" i="53" s="1"/>
  <c r="B19" i="55"/>
  <c r="C19" i="55" s="1"/>
  <c r="D19" i="55" s="1"/>
  <c r="B29" i="55"/>
  <c r="C29" i="55" s="1"/>
  <c r="D29" i="55" s="1"/>
  <c r="B61" i="51"/>
  <c r="C61" i="51" s="1"/>
  <c r="B19" i="51"/>
  <c r="C19" i="51" s="1"/>
  <c r="D19" i="51" s="1"/>
  <c r="B16" i="51"/>
  <c r="C16" i="51" s="1"/>
  <c r="B26" i="51"/>
  <c r="C26" i="51" s="1"/>
  <c r="B36" i="51"/>
  <c r="C36" i="51" s="1"/>
  <c r="B46" i="51"/>
  <c r="C46" i="51" s="1"/>
  <c r="B62" i="51"/>
  <c r="C62" i="51" s="1"/>
  <c r="B9" i="51"/>
  <c r="C9" i="51" s="1"/>
  <c r="D9" i="51" s="1"/>
  <c r="B70" i="57"/>
  <c r="C70" i="57" s="1"/>
  <c r="B14" i="53"/>
  <c r="C14" i="53" s="1"/>
  <c r="B39" i="55"/>
  <c r="C39" i="55" s="1"/>
  <c r="D39" i="55" s="1"/>
  <c r="B69" i="55"/>
  <c r="C69" i="55" s="1"/>
  <c r="D69" i="55" s="1"/>
  <c r="B69" i="59"/>
  <c r="C69" i="59" s="1"/>
  <c r="D69" i="59" s="1"/>
  <c r="B33" i="53"/>
  <c r="C33" i="53" s="1"/>
  <c r="B23" i="53"/>
  <c r="C23" i="53" s="1"/>
  <c r="B51" i="53"/>
  <c r="C51" i="53" s="1"/>
  <c r="B12" i="53"/>
  <c r="C12" i="53" s="1"/>
  <c r="B59" i="55"/>
  <c r="C59" i="55" s="1"/>
  <c r="D59" i="55" s="1"/>
  <c r="B9" i="55"/>
  <c r="C9" i="55" s="1"/>
  <c r="D9" i="55" s="1"/>
  <c r="B19" i="59"/>
  <c r="C19" i="59" s="1"/>
  <c r="D19" i="59" s="1"/>
  <c r="B29" i="59"/>
  <c r="C29" i="59" s="1"/>
  <c r="D29" i="59" s="1"/>
  <c r="B17" i="53"/>
  <c r="C17" i="53" s="1"/>
  <c r="B27" i="53"/>
  <c r="C27" i="53" s="1"/>
  <c r="B41" i="53"/>
  <c r="C41" i="53" s="1"/>
  <c r="B65" i="53"/>
  <c r="C65" i="53" s="1"/>
  <c r="B59" i="53"/>
  <c r="C59" i="53" s="1"/>
  <c r="D59" i="53" s="1"/>
  <c r="B21" i="53"/>
  <c r="C21" i="53" s="1"/>
  <c r="B25" i="53"/>
  <c r="C25" i="53" s="1"/>
  <c r="B31" i="53"/>
  <c r="C31" i="53" s="1"/>
  <c r="B35" i="53"/>
  <c r="C35" i="53" s="1"/>
  <c r="B45" i="53"/>
  <c r="C45" i="53" s="1"/>
  <c r="B55" i="53"/>
  <c r="C55" i="53" s="1"/>
  <c r="B75" i="53"/>
  <c r="C75" i="53" s="1"/>
  <c r="B37" i="53"/>
  <c r="C37" i="53" s="1"/>
  <c r="B43" i="53"/>
  <c r="C43" i="53" s="1"/>
  <c r="B47" i="53"/>
  <c r="C47" i="53" s="1"/>
  <c r="B53" i="53"/>
  <c r="C53" i="53" s="1"/>
  <c r="B61" i="53"/>
  <c r="C61" i="53" s="1"/>
  <c r="B71" i="53"/>
  <c r="C71" i="53" s="1"/>
  <c r="B9" i="53"/>
  <c r="C9" i="53" s="1"/>
  <c r="D9" i="53" s="1"/>
  <c r="B57" i="53"/>
  <c r="C57" i="53" s="1"/>
  <c r="B63" i="53"/>
  <c r="C63" i="53" s="1"/>
  <c r="B67" i="53"/>
  <c r="C67" i="53" s="1"/>
  <c r="B73" i="53"/>
  <c r="C73" i="53" s="1"/>
  <c r="B77" i="53"/>
  <c r="C77" i="53" s="1"/>
  <c r="B49" i="53"/>
  <c r="C49" i="53" s="1"/>
  <c r="D49" i="53" s="1"/>
  <c r="B55" i="51"/>
  <c r="C55" i="51" s="1"/>
  <c r="B65" i="51"/>
  <c r="C65" i="51" s="1"/>
  <c r="B75" i="51"/>
  <c r="C75" i="51" s="1"/>
  <c r="B10" i="51"/>
  <c r="C10" i="51" s="1"/>
  <c r="B14" i="51"/>
  <c r="C14" i="51" s="1"/>
  <c r="B20" i="51"/>
  <c r="C20" i="51" s="1"/>
  <c r="B24" i="51"/>
  <c r="C24" i="51" s="1"/>
  <c r="B30" i="51"/>
  <c r="C30" i="51" s="1"/>
  <c r="B34" i="51"/>
  <c r="C34" i="51" s="1"/>
  <c r="B40" i="51"/>
  <c r="C40" i="51" s="1"/>
  <c r="B44" i="51"/>
  <c r="C44" i="51" s="1"/>
  <c r="B50" i="51"/>
  <c r="C50" i="51" s="1"/>
  <c r="B56" i="51"/>
  <c r="C56" i="51" s="1"/>
  <c r="B66" i="51"/>
  <c r="C66" i="51" s="1"/>
  <c r="B76" i="51"/>
  <c r="C76" i="51" s="1"/>
  <c r="B49" i="51"/>
  <c r="C49" i="51" s="1"/>
  <c r="D49" i="51" s="1"/>
  <c r="B75" i="57"/>
  <c r="C75" i="57" s="1"/>
  <c r="B39" i="57"/>
  <c r="C39" i="57" s="1"/>
  <c r="D39" i="57" s="1"/>
  <c r="B53" i="51"/>
  <c r="C53" i="51" s="1"/>
  <c r="B57" i="51"/>
  <c r="C57" i="51" s="1"/>
  <c r="B63" i="51"/>
  <c r="C63" i="51" s="1"/>
  <c r="B67" i="51"/>
  <c r="C67" i="51" s="1"/>
  <c r="B73" i="51"/>
  <c r="C73" i="51" s="1"/>
  <c r="B77" i="51"/>
  <c r="C77" i="51" s="1"/>
  <c r="B59" i="51"/>
  <c r="C59" i="51" s="1"/>
  <c r="D59" i="51" s="1"/>
  <c r="B11" i="51"/>
  <c r="C11" i="51" s="1"/>
  <c r="B13" i="51"/>
  <c r="C13" i="51" s="1"/>
  <c r="B15" i="51"/>
  <c r="C15" i="51" s="1"/>
  <c r="B17" i="51"/>
  <c r="C17" i="51" s="1"/>
  <c r="B21" i="51"/>
  <c r="C21" i="51" s="1"/>
  <c r="B23" i="51"/>
  <c r="C23" i="51" s="1"/>
  <c r="B25" i="51"/>
  <c r="C25" i="51" s="1"/>
  <c r="B27" i="51"/>
  <c r="C27" i="51" s="1"/>
  <c r="B31" i="51"/>
  <c r="C31" i="51" s="1"/>
  <c r="B33" i="51"/>
  <c r="C33" i="51" s="1"/>
  <c r="B35" i="51"/>
  <c r="C35" i="51" s="1"/>
  <c r="B37" i="51"/>
  <c r="C37" i="51" s="1"/>
  <c r="B41" i="51"/>
  <c r="C41" i="51" s="1"/>
  <c r="B43" i="51"/>
  <c r="C43" i="51" s="1"/>
  <c r="B45" i="51"/>
  <c r="C45" i="51" s="1"/>
  <c r="B47" i="51"/>
  <c r="C47" i="51" s="1"/>
  <c r="B51" i="51"/>
  <c r="C51" i="51" s="1"/>
  <c r="B54" i="51"/>
  <c r="C54" i="51" s="1"/>
  <c r="B60" i="51"/>
  <c r="C60" i="51" s="1"/>
  <c r="B64" i="51"/>
  <c r="C64" i="51" s="1"/>
  <c r="B70" i="51"/>
  <c r="C70" i="51" s="1"/>
  <c r="B74" i="51"/>
  <c r="C74" i="51" s="1"/>
  <c r="B39" i="51"/>
  <c r="C39" i="51" s="1"/>
  <c r="D39" i="51" s="1"/>
  <c r="B29" i="51"/>
  <c r="C29" i="51" s="1"/>
  <c r="D29" i="51" s="1"/>
  <c r="B71" i="57"/>
  <c r="C71" i="57" s="1"/>
  <c r="B19" i="57"/>
  <c r="C19" i="57" s="1"/>
  <c r="D19" i="57" s="1"/>
  <c r="B74" i="57"/>
  <c r="C74" i="57" s="1"/>
  <c r="B29" i="57"/>
  <c r="C29" i="57" s="1"/>
  <c r="D29" i="57" s="1"/>
  <c r="B59" i="59"/>
  <c r="C59" i="59" s="1"/>
  <c r="D59" i="59" s="1"/>
  <c r="B9" i="59"/>
  <c r="C9" i="59" s="1"/>
  <c r="D9" i="59" s="1"/>
  <c r="B19" i="53"/>
  <c r="C19" i="53" s="1"/>
  <c r="D19" i="53" s="1"/>
  <c r="B16" i="53"/>
  <c r="C16" i="53" s="1"/>
  <c r="B20" i="53"/>
  <c r="C20" i="53" s="1"/>
  <c r="B22" i="53"/>
  <c r="C22" i="53" s="1"/>
  <c r="B24" i="53"/>
  <c r="C24" i="53" s="1"/>
  <c r="B26" i="53"/>
  <c r="C26" i="53" s="1"/>
  <c r="B30" i="53"/>
  <c r="C30" i="53" s="1"/>
  <c r="B32" i="53"/>
  <c r="C32" i="53" s="1"/>
  <c r="B34" i="53"/>
  <c r="C34" i="53" s="1"/>
  <c r="B36" i="53"/>
  <c r="C36" i="53" s="1"/>
  <c r="B40" i="53"/>
  <c r="C40" i="53" s="1"/>
  <c r="B42" i="53"/>
  <c r="C42" i="53" s="1"/>
  <c r="B44" i="53"/>
  <c r="C44" i="53" s="1"/>
  <c r="B46" i="53"/>
  <c r="C46" i="53" s="1"/>
  <c r="B50" i="53"/>
  <c r="C50" i="53" s="1"/>
  <c r="B52" i="53"/>
  <c r="C52" i="53" s="1"/>
  <c r="B54" i="53"/>
  <c r="C54" i="53" s="1"/>
  <c r="B56" i="53"/>
  <c r="C56" i="53" s="1"/>
  <c r="B60" i="53"/>
  <c r="C60" i="53" s="1"/>
  <c r="B62" i="53"/>
  <c r="C62" i="53" s="1"/>
  <c r="B64" i="53"/>
  <c r="C64" i="53" s="1"/>
  <c r="B66" i="53"/>
  <c r="C66" i="53" s="1"/>
  <c r="B70" i="53"/>
  <c r="C70" i="53" s="1"/>
  <c r="B72" i="53"/>
  <c r="C72" i="53" s="1"/>
  <c r="B74" i="53"/>
  <c r="C74" i="53" s="1"/>
  <c r="B76" i="53"/>
  <c r="C76" i="53" s="1"/>
  <c r="B39" i="53"/>
  <c r="C39" i="53" s="1"/>
  <c r="D39" i="53" s="1"/>
  <c r="B29" i="53"/>
  <c r="C29" i="53" s="1"/>
  <c r="D29" i="53" s="1"/>
  <c r="B59" i="61"/>
  <c r="C59" i="61" s="1"/>
  <c r="D59" i="61" s="1"/>
  <c r="B9" i="61"/>
  <c r="C9" i="61" s="1"/>
  <c r="D9" i="61" s="1"/>
  <c r="B77" i="55"/>
  <c r="C77" i="55" s="1"/>
  <c r="B75" i="55"/>
  <c r="C75" i="55" s="1"/>
  <c r="B73" i="55"/>
  <c r="C73" i="55" s="1"/>
  <c r="B71" i="55"/>
  <c r="C71" i="55" s="1"/>
  <c r="B67" i="55"/>
  <c r="C67" i="55" s="1"/>
  <c r="B65" i="55"/>
  <c r="C65" i="55" s="1"/>
  <c r="B63" i="55"/>
  <c r="C63" i="55" s="1"/>
  <c r="B61" i="55"/>
  <c r="C61" i="55" s="1"/>
  <c r="B57" i="55"/>
  <c r="C57" i="55" s="1"/>
  <c r="B55" i="55"/>
  <c r="C55" i="55" s="1"/>
  <c r="B53" i="55"/>
  <c r="C53" i="55" s="1"/>
  <c r="B51" i="55"/>
  <c r="C51" i="55" s="1"/>
  <c r="B47" i="55"/>
  <c r="C47" i="55" s="1"/>
  <c r="B45" i="55"/>
  <c r="C45" i="55" s="1"/>
  <c r="B43" i="55"/>
  <c r="C43" i="55" s="1"/>
  <c r="B41" i="55"/>
  <c r="C41" i="55" s="1"/>
  <c r="B37" i="55"/>
  <c r="C37" i="55" s="1"/>
  <c r="B35" i="55"/>
  <c r="C35" i="55" s="1"/>
  <c r="B33" i="55"/>
  <c r="C33" i="55" s="1"/>
  <c r="B31" i="55"/>
  <c r="C31" i="55" s="1"/>
  <c r="B27" i="55"/>
  <c r="C27" i="55" s="1"/>
  <c r="B25" i="55"/>
  <c r="C25" i="55" s="1"/>
  <c r="B23" i="55"/>
  <c r="C23" i="55" s="1"/>
  <c r="B21" i="55"/>
  <c r="C21" i="55" s="1"/>
  <c r="B17" i="55"/>
  <c r="C17" i="55" s="1"/>
  <c r="B15" i="55"/>
  <c r="C15" i="55" s="1"/>
  <c r="B13" i="55"/>
  <c r="C13" i="55" s="1"/>
  <c r="B11" i="55"/>
  <c r="C11" i="55" s="1"/>
  <c r="B76" i="55"/>
  <c r="C76" i="55" s="1"/>
  <c r="B74" i="55"/>
  <c r="C74" i="55" s="1"/>
  <c r="B72" i="55"/>
  <c r="C72" i="55" s="1"/>
  <c r="B70" i="55"/>
  <c r="C70" i="55" s="1"/>
  <c r="B66" i="55"/>
  <c r="C66" i="55" s="1"/>
  <c r="B64" i="55"/>
  <c r="C64" i="55" s="1"/>
  <c r="B62" i="55"/>
  <c r="C62" i="55" s="1"/>
  <c r="B60" i="55"/>
  <c r="C60" i="55" s="1"/>
  <c r="B56" i="55"/>
  <c r="C56" i="55" s="1"/>
  <c r="B54" i="55"/>
  <c r="C54" i="55" s="1"/>
  <c r="B52" i="55"/>
  <c r="C52" i="55" s="1"/>
  <c r="B50" i="55"/>
  <c r="C50" i="55" s="1"/>
  <c r="B46" i="55"/>
  <c r="C46" i="55" s="1"/>
  <c r="B44" i="55"/>
  <c r="C44" i="55" s="1"/>
  <c r="B42" i="55"/>
  <c r="C42" i="55" s="1"/>
  <c r="B40" i="55"/>
  <c r="C40" i="55" s="1"/>
  <c r="B36" i="55"/>
  <c r="C36" i="55" s="1"/>
  <c r="B34" i="55"/>
  <c r="C34" i="55" s="1"/>
  <c r="B32" i="55"/>
  <c r="C32" i="55" s="1"/>
  <c r="B30" i="55"/>
  <c r="C30" i="55" s="1"/>
  <c r="B26" i="55"/>
  <c r="C26" i="55" s="1"/>
  <c r="B24" i="55"/>
  <c r="C24" i="55" s="1"/>
  <c r="B22" i="55"/>
  <c r="C22" i="55" s="1"/>
  <c r="B20" i="55"/>
  <c r="C20" i="55" s="1"/>
  <c r="B16" i="55"/>
  <c r="C16" i="55" s="1"/>
  <c r="B14" i="55"/>
  <c r="C14" i="55" s="1"/>
  <c r="B12" i="55"/>
  <c r="C12" i="55" s="1"/>
  <c r="B10" i="55"/>
  <c r="C10" i="55" s="1"/>
  <c r="B73" i="57"/>
  <c r="C73" i="57" s="1"/>
  <c r="B77" i="57"/>
  <c r="C77" i="57" s="1"/>
  <c r="B59" i="57"/>
  <c r="C59" i="57" s="1"/>
  <c r="D59" i="57" s="1"/>
  <c r="B72" i="57"/>
  <c r="C72" i="57" s="1"/>
  <c r="B76" i="57"/>
  <c r="C76" i="57" s="1"/>
  <c r="B9" i="57"/>
  <c r="C9" i="57" s="1"/>
  <c r="D9" i="57" s="1"/>
  <c r="B77" i="59"/>
  <c r="C77" i="59" s="1"/>
  <c r="B75" i="59"/>
  <c r="C75" i="59" s="1"/>
  <c r="B73" i="59"/>
  <c r="C73" i="59" s="1"/>
  <c r="B71" i="59"/>
  <c r="C71" i="59" s="1"/>
  <c r="B67" i="59"/>
  <c r="C67" i="59" s="1"/>
  <c r="B65" i="59"/>
  <c r="C65" i="59" s="1"/>
  <c r="B63" i="59"/>
  <c r="C63" i="59" s="1"/>
  <c r="B61" i="59"/>
  <c r="C61" i="59" s="1"/>
  <c r="B57" i="59"/>
  <c r="C57" i="59" s="1"/>
  <c r="B55" i="59"/>
  <c r="C55" i="59" s="1"/>
  <c r="B53" i="59"/>
  <c r="C53" i="59" s="1"/>
  <c r="B51" i="59"/>
  <c r="C51" i="59" s="1"/>
  <c r="B47" i="59"/>
  <c r="C47" i="59" s="1"/>
  <c r="B45" i="59"/>
  <c r="C45" i="59" s="1"/>
  <c r="B43" i="59"/>
  <c r="C43" i="59" s="1"/>
  <c r="B41" i="59"/>
  <c r="C41" i="59" s="1"/>
  <c r="B37" i="59"/>
  <c r="C37" i="59" s="1"/>
  <c r="B35" i="59"/>
  <c r="C35" i="59" s="1"/>
  <c r="B33" i="59"/>
  <c r="C33" i="59" s="1"/>
  <c r="B31" i="59"/>
  <c r="C31" i="59" s="1"/>
  <c r="B27" i="59"/>
  <c r="C27" i="59" s="1"/>
  <c r="B25" i="59"/>
  <c r="C25" i="59" s="1"/>
  <c r="B23" i="59"/>
  <c r="C23" i="59" s="1"/>
  <c r="B21" i="59"/>
  <c r="C21" i="59" s="1"/>
  <c r="B17" i="59"/>
  <c r="C17" i="59" s="1"/>
  <c r="B15" i="59"/>
  <c r="C15" i="59" s="1"/>
  <c r="B13" i="59"/>
  <c r="C13" i="59" s="1"/>
  <c r="B11" i="59"/>
  <c r="C11" i="59" s="1"/>
  <c r="B76" i="59"/>
  <c r="C76" i="59" s="1"/>
  <c r="B74" i="59"/>
  <c r="C74" i="59" s="1"/>
  <c r="B72" i="59"/>
  <c r="C72" i="59" s="1"/>
  <c r="B70" i="59"/>
  <c r="C70" i="59" s="1"/>
  <c r="B66" i="59"/>
  <c r="C66" i="59" s="1"/>
  <c r="B64" i="59"/>
  <c r="C64" i="59" s="1"/>
  <c r="B62" i="59"/>
  <c r="C62" i="59" s="1"/>
  <c r="B60" i="59"/>
  <c r="C60" i="59" s="1"/>
  <c r="B56" i="59"/>
  <c r="C56" i="59" s="1"/>
  <c r="B54" i="59"/>
  <c r="C54" i="59" s="1"/>
  <c r="B52" i="59"/>
  <c r="C52" i="59" s="1"/>
  <c r="B50" i="59"/>
  <c r="C50" i="59" s="1"/>
  <c r="B46" i="59"/>
  <c r="C46" i="59" s="1"/>
  <c r="B44" i="59"/>
  <c r="C44" i="59" s="1"/>
  <c r="B42" i="59"/>
  <c r="C42" i="59" s="1"/>
  <c r="B40" i="59"/>
  <c r="C40" i="59" s="1"/>
  <c r="B36" i="59"/>
  <c r="C36" i="59" s="1"/>
  <c r="B34" i="59"/>
  <c r="C34" i="59" s="1"/>
  <c r="B32" i="59"/>
  <c r="C32" i="59" s="1"/>
  <c r="B30" i="59"/>
  <c r="C30" i="59" s="1"/>
  <c r="B26" i="59"/>
  <c r="C26" i="59" s="1"/>
  <c r="B24" i="59"/>
  <c r="C24" i="59" s="1"/>
  <c r="B22" i="59"/>
  <c r="C22" i="59" s="1"/>
  <c r="B20" i="59"/>
  <c r="C20" i="59" s="1"/>
  <c r="B16" i="59"/>
  <c r="C16" i="59" s="1"/>
  <c r="B14" i="59"/>
  <c r="C14" i="59" s="1"/>
  <c r="B12" i="59"/>
  <c r="C12" i="59" s="1"/>
  <c r="B10" i="59"/>
  <c r="C10" i="59" s="1"/>
  <c r="B13" i="53"/>
  <c r="C13" i="53" s="1"/>
  <c r="B15" i="53"/>
  <c r="C15" i="53" s="1"/>
  <c r="B11" i="53"/>
  <c r="C11" i="53" s="1"/>
  <c r="B77" i="61"/>
  <c r="C77" i="61" s="1"/>
  <c r="B75" i="61"/>
  <c r="C75" i="61" s="1"/>
  <c r="B73" i="61"/>
  <c r="C73" i="61" s="1"/>
  <c r="B71" i="61"/>
  <c r="C71" i="61" s="1"/>
  <c r="B67" i="61"/>
  <c r="C67" i="61" s="1"/>
  <c r="B65" i="61"/>
  <c r="C65" i="61" s="1"/>
  <c r="B63" i="61"/>
  <c r="C63" i="61" s="1"/>
  <c r="B61" i="61"/>
  <c r="C61" i="61" s="1"/>
  <c r="B57" i="61"/>
  <c r="C57" i="61" s="1"/>
  <c r="B55" i="61"/>
  <c r="C55" i="61" s="1"/>
  <c r="B53" i="61"/>
  <c r="C53" i="61" s="1"/>
  <c r="B51" i="61"/>
  <c r="C51" i="61" s="1"/>
  <c r="B47" i="61"/>
  <c r="C47" i="61" s="1"/>
  <c r="B45" i="61"/>
  <c r="C45" i="61" s="1"/>
  <c r="B43" i="61"/>
  <c r="C43" i="61" s="1"/>
  <c r="B41" i="61"/>
  <c r="C41" i="61" s="1"/>
  <c r="B37" i="61"/>
  <c r="C37" i="61" s="1"/>
  <c r="B35" i="61"/>
  <c r="C35" i="61" s="1"/>
  <c r="B33" i="61"/>
  <c r="C33" i="61" s="1"/>
  <c r="B31" i="61"/>
  <c r="C31" i="61" s="1"/>
  <c r="B27" i="61"/>
  <c r="C27" i="61" s="1"/>
  <c r="B25" i="61"/>
  <c r="C25" i="61" s="1"/>
  <c r="B23" i="61"/>
  <c r="C23" i="61" s="1"/>
  <c r="B21" i="61"/>
  <c r="C21" i="61" s="1"/>
  <c r="B17" i="61"/>
  <c r="C17" i="61" s="1"/>
  <c r="B15" i="61"/>
  <c r="C15" i="61" s="1"/>
  <c r="B13" i="61"/>
  <c r="C13" i="61" s="1"/>
  <c r="B11" i="61"/>
  <c r="C11" i="61" s="1"/>
  <c r="B76" i="61"/>
  <c r="C76" i="61" s="1"/>
  <c r="B74" i="61"/>
  <c r="C74" i="61" s="1"/>
  <c r="B72" i="61"/>
  <c r="C72" i="61" s="1"/>
  <c r="B70" i="61"/>
  <c r="C70" i="61" s="1"/>
  <c r="B66" i="61"/>
  <c r="C66" i="61" s="1"/>
  <c r="B64" i="61"/>
  <c r="C64" i="61" s="1"/>
  <c r="B62" i="61"/>
  <c r="C62" i="61" s="1"/>
  <c r="B60" i="61"/>
  <c r="C60" i="61" s="1"/>
  <c r="B56" i="61"/>
  <c r="C56" i="61" s="1"/>
  <c r="B54" i="61"/>
  <c r="C54" i="61" s="1"/>
  <c r="B52" i="61"/>
  <c r="C52" i="61" s="1"/>
  <c r="B50" i="61"/>
  <c r="C50" i="61" s="1"/>
  <c r="B46" i="61"/>
  <c r="C46" i="61" s="1"/>
  <c r="B44" i="61"/>
  <c r="C44" i="61" s="1"/>
  <c r="B42" i="61"/>
  <c r="C42" i="61" s="1"/>
  <c r="B40" i="61"/>
  <c r="C40" i="61" s="1"/>
  <c r="B36" i="61"/>
  <c r="C36" i="61" s="1"/>
  <c r="B34" i="61"/>
  <c r="C34" i="61" s="1"/>
  <c r="B32" i="61"/>
  <c r="C32" i="61" s="1"/>
  <c r="B30" i="61"/>
  <c r="C30" i="61" s="1"/>
  <c r="B26" i="61"/>
  <c r="C26" i="61" s="1"/>
  <c r="B24" i="61"/>
  <c r="C24" i="61" s="1"/>
  <c r="B22" i="61"/>
  <c r="C22" i="61" s="1"/>
  <c r="B20" i="61"/>
  <c r="C20" i="61" s="1"/>
  <c r="B16" i="61"/>
  <c r="C16" i="61" s="1"/>
  <c r="B14" i="61"/>
  <c r="C14" i="61" s="1"/>
  <c r="B12" i="61"/>
  <c r="C12" i="61" s="1"/>
  <c r="B10" i="61"/>
  <c r="C10" i="61" s="1"/>
  <c r="B67" i="57"/>
  <c r="C67" i="57" s="1"/>
  <c r="B65" i="57"/>
  <c r="C65" i="57" s="1"/>
  <c r="B63" i="57"/>
  <c r="C63" i="57" s="1"/>
  <c r="B61" i="57"/>
  <c r="C61" i="57" s="1"/>
  <c r="B57" i="57"/>
  <c r="C57" i="57" s="1"/>
  <c r="B55" i="57"/>
  <c r="C55" i="57" s="1"/>
  <c r="B53" i="57"/>
  <c r="C53" i="57" s="1"/>
  <c r="B51" i="57"/>
  <c r="C51" i="57" s="1"/>
  <c r="B47" i="57"/>
  <c r="C47" i="57" s="1"/>
  <c r="B45" i="57"/>
  <c r="C45" i="57" s="1"/>
  <c r="B43" i="57"/>
  <c r="C43" i="57" s="1"/>
  <c r="B41" i="57"/>
  <c r="C41" i="57" s="1"/>
  <c r="B37" i="57"/>
  <c r="C37" i="57" s="1"/>
  <c r="B35" i="57"/>
  <c r="C35" i="57" s="1"/>
  <c r="B33" i="57"/>
  <c r="C33" i="57" s="1"/>
  <c r="B31" i="57"/>
  <c r="C31" i="57" s="1"/>
  <c r="B27" i="57"/>
  <c r="C27" i="57" s="1"/>
  <c r="B25" i="57"/>
  <c r="C25" i="57" s="1"/>
  <c r="B23" i="57"/>
  <c r="C23" i="57" s="1"/>
  <c r="B21" i="57"/>
  <c r="C21" i="57" s="1"/>
  <c r="B17" i="57"/>
  <c r="C17" i="57" s="1"/>
  <c r="B15" i="57"/>
  <c r="C15" i="57" s="1"/>
  <c r="B13" i="57"/>
  <c r="C13" i="57" s="1"/>
  <c r="B11" i="57"/>
  <c r="C11" i="57" s="1"/>
  <c r="B66" i="57"/>
  <c r="C66" i="57" s="1"/>
  <c r="B64" i="57"/>
  <c r="C64" i="57" s="1"/>
  <c r="B62" i="57"/>
  <c r="C62" i="57" s="1"/>
  <c r="B60" i="57"/>
  <c r="C60" i="57" s="1"/>
  <c r="B56" i="57"/>
  <c r="C56" i="57" s="1"/>
  <c r="B54" i="57"/>
  <c r="C54" i="57" s="1"/>
  <c r="B52" i="57"/>
  <c r="C52" i="57" s="1"/>
  <c r="B50" i="57"/>
  <c r="C50" i="57" s="1"/>
  <c r="B46" i="57"/>
  <c r="C46" i="57" s="1"/>
  <c r="B44" i="57"/>
  <c r="C44" i="57" s="1"/>
  <c r="B42" i="57"/>
  <c r="C42" i="57" s="1"/>
  <c r="B40" i="57"/>
  <c r="C40" i="57" s="1"/>
  <c r="B36" i="57"/>
  <c r="C36" i="57" s="1"/>
  <c r="B34" i="57"/>
  <c r="C34" i="57" s="1"/>
  <c r="B32" i="57"/>
  <c r="C32" i="57" s="1"/>
  <c r="B30" i="57"/>
  <c r="C30" i="57" s="1"/>
  <c r="B26" i="57"/>
  <c r="C26" i="57" s="1"/>
  <c r="B24" i="57"/>
  <c r="C24" i="57" s="1"/>
  <c r="B22" i="57"/>
  <c r="C22" i="57" s="1"/>
  <c r="B20" i="57"/>
  <c r="C20" i="57" s="1"/>
  <c r="B16" i="57"/>
  <c r="C16" i="57" s="1"/>
  <c r="B14" i="57"/>
  <c r="C14" i="57" s="1"/>
  <c r="B12" i="57"/>
  <c r="C12" i="57" s="1"/>
  <c r="B10" i="57"/>
  <c r="C10" i="57" s="1"/>
  <c r="B19" i="61"/>
  <c r="C19" i="61" s="1"/>
  <c r="D19" i="61" s="1"/>
  <c r="B39" i="61"/>
  <c r="C39" i="61" s="1"/>
  <c r="D39" i="61" s="1"/>
  <c r="B29" i="61"/>
  <c r="C29" i="61" s="1"/>
  <c r="D29" i="61" s="1"/>
  <c r="B69" i="61"/>
  <c r="C69" i="61" s="1"/>
  <c r="D69" i="61" s="1"/>
  <c r="B69" i="52"/>
  <c r="C69" i="52" s="1"/>
  <c r="D69" i="52" s="1"/>
  <c r="B49" i="52"/>
  <c r="C49" i="52" s="1"/>
  <c r="D49" i="52" s="1"/>
  <c r="B29" i="52"/>
  <c r="C29" i="52" s="1"/>
  <c r="D29" i="52" s="1"/>
  <c r="B9" i="52"/>
  <c r="C9" i="52" s="1"/>
  <c r="D9" i="52" s="1"/>
  <c r="B59" i="52"/>
  <c r="C59" i="52" s="1"/>
  <c r="D59" i="52" s="1"/>
  <c r="B19" i="52"/>
  <c r="C19" i="52" s="1"/>
  <c r="D19" i="52" s="1"/>
  <c r="B77" i="52"/>
  <c r="C77" i="52" s="1"/>
  <c r="B76" i="52"/>
  <c r="C76" i="52" s="1"/>
  <c r="B75" i="52"/>
  <c r="C75" i="52" s="1"/>
  <c r="B74" i="52"/>
  <c r="C74" i="52" s="1"/>
  <c r="B73" i="52"/>
  <c r="C73" i="52" s="1"/>
  <c r="B72" i="52"/>
  <c r="C72" i="52" s="1"/>
  <c r="B71" i="52"/>
  <c r="C71" i="52" s="1"/>
  <c r="B70" i="52"/>
  <c r="C70" i="52" s="1"/>
  <c r="B67" i="52"/>
  <c r="C67" i="52" s="1"/>
  <c r="B66" i="52"/>
  <c r="C66" i="52" s="1"/>
  <c r="B65" i="52"/>
  <c r="C65" i="52" s="1"/>
  <c r="B64" i="52"/>
  <c r="C64" i="52" s="1"/>
  <c r="B63" i="52"/>
  <c r="C63" i="52" s="1"/>
  <c r="B62" i="52"/>
  <c r="C62" i="52" s="1"/>
  <c r="B61" i="52"/>
  <c r="C61" i="52" s="1"/>
  <c r="B60" i="52"/>
  <c r="C60" i="52" s="1"/>
  <c r="B57" i="52"/>
  <c r="C57" i="52" s="1"/>
  <c r="B56" i="52"/>
  <c r="C56" i="52" s="1"/>
  <c r="B55" i="52"/>
  <c r="C55" i="52" s="1"/>
  <c r="B54" i="52"/>
  <c r="C54" i="52" s="1"/>
  <c r="B53" i="52"/>
  <c r="C53" i="52" s="1"/>
  <c r="B52" i="52"/>
  <c r="C52" i="52" s="1"/>
  <c r="B51" i="52"/>
  <c r="C51" i="52" s="1"/>
  <c r="B50" i="52"/>
  <c r="C50" i="52" s="1"/>
  <c r="B47" i="52"/>
  <c r="C47" i="52" s="1"/>
  <c r="B46" i="52"/>
  <c r="C46" i="52" s="1"/>
  <c r="B45" i="52"/>
  <c r="C45" i="52" s="1"/>
  <c r="B44" i="52"/>
  <c r="C44" i="52" s="1"/>
  <c r="B43" i="52"/>
  <c r="C43" i="52" s="1"/>
  <c r="B42" i="52"/>
  <c r="C42" i="52" s="1"/>
  <c r="B41" i="52"/>
  <c r="C41" i="52" s="1"/>
  <c r="B40" i="52"/>
  <c r="C40" i="52" s="1"/>
  <c r="B37" i="52"/>
  <c r="C37" i="52" s="1"/>
  <c r="B36" i="52"/>
  <c r="C36" i="52" s="1"/>
  <c r="B35" i="52"/>
  <c r="C35" i="52" s="1"/>
  <c r="B34" i="52"/>
  <c r="C34" i="52" s="1"/>
  <c r="B33" i="52"/>
  <c r="C33" i="52" s="1"/>
  <c r="B32" i="52"/>
  <c r="C32" i="52" s="1"/>
  <c r="B31" i="52"/>
  <c r="C31" i="52" s="1"/>
  <c r="B30" i="52"/>
  <c r="C30" i="52" s="1"/>
  <c r="B27" i="52"/>
  <c r="C27" i="52" s="1"/>
  <c r="B26" i="52"/>
  <c r="C26" i="52" s="1"/>
  <c r="B25" i="52"/>
  <c r="C25" i="52" s="1"/>
  <c r="B24" i="52"/>
  <c r="C24" i="52" s="1"/>
  <c r="B23" i="52"/>
  <c r="C23" i="52" s="1"/>
  <c r="B22" i="52"/>
  <c r="C22" i="52" s="1"/>
  <c r="B21" i="52"/>
  <c r="C21" i="52" s="1"/>
  <c r="B20" i="52"/>
  <c r="C20" i="52" s="1"/>
  <c r="B17" i="52"/>
  <c r="C17" i="52" s="1"/>
  <c r="B16" i="52"/>
  <c r="C16" i="52" s="1"/>
  <c r="B15" i="52"/>
  <c r="C15" i="52" s="1"/>
  <c r="B14" i="52"/>
  <c r="C14" i="52" s="1"/>
  <c r="B13" i="52"/>
  <c r="C13" i="52" s="1"/>
  <c r="B12" i="52"/>
  <c r="C12" i="52" s="1"/>
  <c r="B11" i="52"/>
  <c r="C11" i="52" s="1"/>
  <c r="B10" i="52"/>
  <c r="C10" i="52" s="1"/>
  <c r="B39" i="52"/>
  <c r="C39" i="52" s="1"/>
  <c r="D39" i="52" s="1"/>
  <c r="B69" i="56"/>
  <c r="C69" i="56" s="1"/>
  <c r="D69" i="56" s="1"/>
  <c r="B49" i="56"/>
  <c r="C49" i="56" s="1"/>
  <c r="D49" i="56" s="1"/>
  <c r="B29" i="56"/>
  <c r="C29" i="56" s="1"/>
  <c r="D29" i="56" s="1"/>
  <c r="B9" i="56"/>
  <c r="C9" i="56" s="1"/>
  <c r="D9" i="56" s="1"/>
  <c r="B59" i="56"/>
  <c r="C59" i="56" s="1"/>
  <c r="D59" i="56" s="1"/>
  <c r="B19" i="56"/>
  <c r="C19" i="56" s="1"/>
  <c r="D19" i="56" s="1"/>
  <c r="B39" i="56"/>
  <c r="C39" i="56" s="1"/>
  <c r="D39" i="56" s="1"/>
  <c r="B77" i="56"/>
  <c r="C77" i="56" s="1"/>
  <c r="B76" i="56"/>
  <c r="C76" i="56" s="1"/>
  <c r="B75" i="56"/>
  <c r="C75" i="56" s="1"/>
  <c r="B74" i="56"/>
  <c r="C74" i="56" s="1"/>
  <c r="B73" i="56"/>
  <c r="C73" i="56" s="1"/>
  <c r="B72" i="56"/>
  <c r="C72" i="56" s="1"/>
  <c r="B71" i="56"/>
  <c r="C71" i="56" s="1"/>
  <c r="B70" i="56"/>
  <c r="C70" i="56" s="1"/>
  <c r="B67" i="56"/>
  <c r="C67" i="56" s="1"/>
  <c r="B66" i="56"/>
  <c r="C66" i="56" s="1"/>
  <c r="B65" i="56"/>
  <c r="C65" i="56" s="1"/>
  <c r="B64" i="56"/>
  <c r="C64" i="56" s="1"/>
  <c r="B63" i="56"/>
  <c r="C63" i="56" s="1"/>
  <c r="B62" i="56"/>
  <c r="C62" i="56" s="1"/>
  <c r="B61" i="56"/>
  <c r="C61" i="56" s="1"/>
  <c r="B60" i="56"/>
  <c r="C60" i="56" s="1"/>
  <c r="B57" i="56"/>
  <c r="C57" i="56" s="1"/>
  <c r="B56" i="56"/>
  <c r="C56" i="56" s="1"/>
  <c r="B55" i="56"/>
  <c r="C55" i="56" s="1"/>
  <c r="B54" i="56"/>
  <c r="C54" i="56" s="1"/>
  <c r="B53" i="56"/>
  <c r="C53" i="56" s="1"/>
  <c r="B52" i="56"/>
  <c r="C52" i="56" s="1"/>
  <c r="B51" i="56"/>
  <c r="C51" i="56" s="1"/>
  <c r="B50" i="56"/>
  <c r="C50" i="56" s="1"/>
  <c r="B47" i="56"/>
  <c r="C47" i="56" s="1"/>
  <c r="B46" i="56"/>
  <c r="C46" i="56" s="1"/>
  <c r="B45" i="56"/>
  <c r="C45" i="56" s="1"/>
  <c r="B44" i="56"/>
  <c r="C44" i="56" s="1"/>
  <c r="B43" i="56"/>
  <c r="C43" i="56" s="1"/>
  <c r="B42" i="56"/>
  <c r="C42" i="56" s="1"/>
  <c r="B41" i="56"/>
  <c r="C41" i="56" s="1"/>
  <c r="B40" i="56"/>
  <c r="C40" i="56" s="1"/>
  <c r="B37" i="56"/>
  <c r="C37" i="56" s="1"/>
  <c r="B36" i="56"/>
  <c r="C36" i="56" s="1"/>
  <c r="B35" i="56"/>
  <c r="C35" i="56" s="1"/>
  <c r="B34" i="56"/>
  <c r="C34" i="56" s="1"/>
  <c r="B33" i="56"/>
  <c r="C33" i="56" s="1"/>
  <c r="B32" i="56"/>
  <c r="C32" i="56" s="1"/>
  <c r="B31" i="56"/>
  <c r="C31" i="56" s="1"/>
  <c r="B30" i="56"/>
  <c r="C30" i="56" s="1"/>
  <c r="B27" i="56"/>
  <c r="C27" i="56" s="1"/>
  <c r="B26" i="56"/>
  <c r="C26" i="56" s="1"/>
  <c r="B25" i="56"/>
  <c r="C25" i="56" s="1"/>
  <c r="B24" i="56"/>
  <c r="C24" i="56" s="1"/>
  <c r="B23" i="56"/>
  <c r="C23" i="56" s="1"/>
  <c r="B22" i="56"/>
  <c r="C22" i="56" s="1"/>
  <c r="B21" i="56"/>
  <c r="C21" i="56" s="1"/>
  <c r="B20" i="56"/>
  <c r="C20" i="56" s="1"/>
  <c r="B17" i="56"/>
  <c r="C17" i="56" s="1"/>
  <c r="B16" i="56"/>
  <c r="C16" i="56" s="1"/>
  <c r="B15" i="56"/>
  <c r="C15" i="56" s="1"/>
  <c r="B14" i="56"/>
  <c r="C14" i="56" s="1"/>
  <c r="B13" i="56"/>
  <c r="C13" i="56" s="1"/>
  <c r="B12" i="56"/>
  <c r="C12" i="56" s="1"/>
  <c r="B11" i="56"/>
  <c r="C11" i="56" s="1"/>
  <c r="B10" i="56"/>
  <c r="C10" i="56" s="1"/>
  <c r="B69" i="60"/>
  <c r="C69" i="60" s="1"/>
  <c r="D69" i="60" s="1"/>
  <c r="B49" i="60"/>
  <c r="C49" i="60" s="1"/>
  <c r="D49" i="60" s="1"/>
  <c r="B29" i="60"/>
  <c r="C29" i="60" s="1"/>
  <c r="D29" i="60" s="1"/>
  <c r="B9" i="60"/>
  <c r="C9" i="60" s="1"/>
  <c r="D9" i="60" s="1"/>
  <c r="B59" i="60"/>
  <c r="C59" i="60" s="1"/>
  <c r="D59" i="60" s="1"/>
  <c r="B19" i="60"/>
  <c r="C19" i="60" s="1"/>
  <c r="D19" i="60" s="1"/>
  <c r="B39" i="60"/>
  <c r="C39" i="60" s="1"/>
  <c r="D39" i="60" s="1"/>
  <c r="B77" i="60"/>
  <c r="C77" i="60" s="1"/>
  <c r="B76" i="60"/>
  <c r="C76" i="60" s="1"/>
  <c r="B75" i="60"/>
  <c r="C75" i="60" s="1"/>
  <c r="B74" i="60"/>
  <c r="C74" i="60" s="1"/>
  <c r="B73" i="60"/>
  <c r="C73" i="60" s="1"/>
  <c r="B72" i="60"/>
  <c r="C72" i="60" s="1"/>
  <c r="B71" i="60"/>
  <c r="C71" i="60" s="1"/>
  <c r="B70" i="60"/>
  <c r="C70" i="60" s="1"/>
  <c r="B67" i="60"/>
  <c r="C67" i="60" s="1"/>
  <c r="B66" i="60"/>
  <c r="C66" i="60" s="1"/>
  <c r="B65" i="60"/>
  <c r="C65" i="60" s="1"/>
  <c r="B64" i="60"/>
  <c r="C64" i="60" s="1"/>
  <c r="B63" i="60"/>
  <c r="C63" i="60" s="1"/>
  <c r="B62" i="60"/>
  <c r="C62" i="60" s="1"/>
  <c r="B61" i="60"/>
  <c r="C61" i="60" s="1"/>
  <c r="B60" i="60"/>
  <c r="C60" i="60" s="1"/>
  <c r="B57" i="60"/>
  <c r="C57" i="60" s="1"/>
  <c r="B56" i="60"/>
  <c r="C56" i="60" s="1"/>
  <c r="B55" i="60"/>
  <c r="C55" i="60" s="1"/>
  <c r="B54" i="60"/>
  <c r="C54" i="60" s="1"/>
  <c r="B53" i="60"/>
  <c r="C53" i="60" s="1"/>
  <c r="B52" i="60"/>
  <c r="C52" i="60" s="1"/>
  <c r="B51" i="60"/>
  <c r="C51" i="60" s="1"/>
  <c r="B50" i="60"/>
  <c r="C50" i="60" s="1"/>
  <c r="B47" i="60"/>
  <c r="C47" i="60" s="1"/>
  <c r="B46" i="60"/>
  <c r="C46" i="60" s="1"/>
  <c r="B45" i="60"/>
  <c r="C45" i="60" s="1"/>
  <c r="B44" i="60"/>
  <c r="C44" i="60" s="1"/>
  <c r="B43" i="60"/>
  <c r="C43" i="60" s="1"/>
  <c r="B42" i="60"/>
  <c r="C42" i="60" s="1"/>
  <c r="B41" i="60"/>
  <c r="C41" i="60" s="1"/>
  <c r="B40" i="60"/>
  <c r="C40" i="60" s="1"/>
  <c r="B37" i="60"/>
  <c r="C37" i="60" s="1"/>
  <c r="B36" i="60"/>
  <c r="C36" i="60" s="1"/>
  <c r="B35" i="60"/>
  <c r="C35" i="60" s="1"/>
  <c r="B34" i="60"/>
  <c r="C34" i="60" s="1"/>
  <c r="B33" i="60"/>
  <c r="C33" i="60" s="1"/>
  <c r="B32" i="60"/>
  <c r="C32" i="60" s="1"/>
  <c r="B31" i="60"/>
  <c r="C31" i="60" s="1"/>
  <c r="B30" i="60"/>
  <c r="C30" i="60" s="1"/>
  <c r="B27" i="60"/>
  <c r="C27" i="60" s="1"/>
  <c r="B26" i="60"/>
  <c r="C26" i="60" s="1"/>
  <c r="B25" i="60"/>
  <c r="C25" i="60" s="1"/>
  <c r="B24" i="60"/>
  <c r="C24" i="60" s="1"/>
  <c r="B23" i="60"/>
  <c r="C23" i="60" s="1"/>
  <c r="B22" i="60"/>
  <c r="C22" i="60" s="1"/>
  <c r="B21" i="60"/>
  <c r="C21" i="60" s="1"/>
  <c r="B20" i="60"/>
  <c r="C20" i="60" s="1"/>
  <c r="B17" i="60"/>
  <c r="C17" i="60" s="1"/>
  <c r="B16" i="60"/>
  <c r="C16" i="60" s="1"/>
  <c r="B15" i="60"/>
  <c r="C15" i="60" s="1"/>
  <c r="B14" i="60"/>
  <c r="C14" i="60" s="1"/>
  <c r="B13" i="60"/>
  <c r="C13" i="60" s="1"/>
  <c r="B12" i="60"/>
  <c r="C12" i="60" s="1"/>
  <c r="B11" i="60"/>
  <c r="C11" i="60" s="1"/>
  <c r="B10" i="60"/>
  <c r="C10" i="60" s="1"/>
  <c r="B69" i="33"/>
  <c r="C69" i="33" s="1"/>
  <c r="D69" i="33" s="1"/>
  <c r="B49" i="33"/>
  <c r="C49" i="33" s="1"/>
  <c r="D49" i="33" s="1"/>
  <c r="B29" i="33"/>
  <c r="C29" i="33" s="1"/>
  <c r="D29" i="33" s="1"/>
  <c r="B9" i="33"/>
  <c r="C9" i="33" s="1"/>
  <c r="D9" i="33" s="1"/>
  <c r="B59" i="33"/>
  <c r="C59" i="33" s="1"/>
  <c r="D59" i="33" s="1"/>
  <c r="B19" i="33"/>
  <c r="C19" i="33" s="1"/>
  <c r="D19" i="33" s="1"/>
  <c r="B76" i="33"/>
  <c r="C76" i="33" s="1"/>
  <c r="B74" i="33"/>
  <c r="C74" i="33" s="1"/>
  <c r="B72" i="33"/>
  <c r="C72" i="33" s="1"/>
  <c r="B70" i="33"/>
  <c r="C70" i="33" s="1"/>
  <c r="B66" i="33"/>
  <c r="C66" i="33" s="1"/>
  <c r="B64" i="33"/>
  <c r="C64" i="33" s="1"/>
  <c r="B62" i="33"/>
  <c r="C62" i="33" s="1"/>
  <c r="B60" i="33"/>
  <c r="C60" i="33" s="1"/>
  <c r="B56" i="33"/>
  <c r="C56" i="33" s="1"/>
  <c r="B54" i="33"/>
  <c r="C54" i="33" s="1"/>
  <c r="B52" i="33"/>
  <c r="C52" i="33" s="1"/>
  <c r="B50" i="33"/>
  <c r="C50" i="33" s="1"/>
  <c r="B46" i="33"/>
  <c r="C46" i="33" s="1"/>
  <c r="B44" i="33"/>
  <c r="C44" i="33" s="1"/>
  <c r="B42" i="33"/>
  <c r="C42" i="33" s="1"/>
  <c r="B40" i="33"/>
  <c r="C40" i="33" s="1"/>
  <c r="B36" i="33"/>
  <c r="C36" i="33" s="1"/>
  <c r="B34" i="33"/>
  <c r="C34" i="33" s="1"/>
  <c r="B32" i="33"/>
  <c r="C32" i="33" s="1"/>
  <c r="B30" i="33"/>
  <c r="C30" i="33" s="1"/>
  <c r="B26" i="33"/>
  <c r="C26" i="33" s="1"/>
  <c r="B24" i="33"/>
  <c r="C24" i="33" s="1"/>
  <c r="B22" i="33"/>
  <c r="C22" i="33" s="1"/>
  <c r="B20" i="33"/>
  <c r="C20" i="33" s="1"/>
  <c r="B16" i="33"/>
  <c r="C16" i="33" s="1"/>
  <c r="B14" i="33"/>
  <c r="C14" i="33" s="1"/>
  <c r="B12" i="33"/>
  <c r="C12" i="33" s="1"/>
  <c r="B10" i="33"/>
  <c r="C10" i="33" s="1"/>
  <c r="B39" i="33"/>
  <c r="C39" i="33" s="1"/>
  <c r="D39" i="33" s="1"/>
  <c r="B77" i="33"/>
  <c r="C77" i="33" s="1"/>
  <c r="B75" i="33"/>
  <c r="C75" i="33" s="1"/>
  <c r="B73" i="33"/>
  <c r="C73" i="33" s="1"/>
  <c r="B71" i="33"/>
  <c r="C71" i="33" s="1"/>
  <c r="B67" i="33"/>
  <c r="C67" i="33" s="1"/>
  <c r="B65" i="33"/>
  <c r="C65" i="33" s="1"/>
  <c r="B63" i="33"/>
  <c r="C63" i="33" s="1"/>
  <c r="B61" i="33"/>
  <c r="C61" i="33" s="1"/>
  <c r="B57" i="33"/>
  <c r="C57" i="33" s="1"/>
  <c r="B55" i="33"/>
  <c r="C55" i="33" s="1"/>
  <c r="B53" i="33"/>
  <c r="C53" i="33" s="1"/>
  <c r="B51" i="33"/>
  <c r="C51" i="33" s="1"/>
  <c r="B47" i="33"/>
  <c r="C47" i="33" s="1"/>
  <c r="B45" i="33"/>
  <c r="C45" i="33" s="1"/>
  <c r="B43" i="33"/>
  <c r="C43" i="33" s="1"/>
  <c r="B41" i="33"/>
  <c r="C41" i="33" s="1"/>
  <c r="B37" i="33"/>
  <c r="C37" i="33" s="1"/>
  <c r="B35" i="33"/>
  <c r="C35" i="33" s="1"/>
  <c r="B33" i="33"/>
  <c r="C33" i="33" s="1"/>
  <c r="B31" i="33"/>
  <c r="C31" i="33" s="1"/>
  <c r="B27" i="33"/>
  <c r="C27" i="33" s="1"/>
  <c r="B25" i="33"/>
  <c r="C25" i="33" s="1"/>
  <c r="B23" i="33"/>
  <c r="C23" i="33" s="1"/>
  <c r="B21" i="33"/>
  <c r="C21" i="33" s="1"/>
  <c r="B17" i="33"/>
  <c r="C17" i="33" s="1"/>
  <c r="B15" i="33"/>
  <c r="C15" i="33" s="1"/>
  <c r="B13" i="33"/>
  <c r="C13" i="33" s="1"/>
  <c r="B11" i="33"/>
  <c r="C11" i="33" s="1"/>
  <c r="B69" i="54"/>
  <c r="C69" i="54" s="1"/>
  <c r="D69" i="54" s="1"/>
  <c r="B49" i="54"/>
  <c r="C49" i="54" s="1"/>
  <c r="D49" i="54" s="1"/>
  <c r="B29" i="54"/>
  <c r="C29" i="54" s="1"/>
  <c r="D29" i="54" s="1"/>
  <c r="B9" i="54"/>
  <c r="C9" i="54" s="1"/>
  <c r="D9" i="54" s="1"/>
  <c r="B59" i="54"/>
  <c r="C59" i="54" s="1"/>
  <c r="D59" i="54" s="1"/>
  <c r="B19" i="54"/>
  <c r="C19" i="54" s="1"/>
  <c r="D19" i="54" s="1"/>
  <c r="B39" i="54"/>
  <c r="C39" i="54" s="1"/>
  <c r="D39" i="54" s="1"/>
  <c r="B77" i="54"/>
  <c r="C77" i="54" s="1"/>
  <c r="B76" i="54"/>
  <c r="C76" i="54" s="1"/>
  <c r="B75" i="54"/>
  <c r="C75" i="54" s="1"/>
  <c r="B74" i="54"/>
  <c r="C74" i="54" s="1"/>
  <c r="B73" i="54"/>
  <c r="C73" i="54" s="1"/>
  <c r="B72" i="54"/>
  <c r="C72" i="54" s="1"/>
  <c r="B71" i="54"/>
  <c r="C71" i="54" s="1"/>
  <c r="B70" i="54"/>
  <c r="C70" i="54" s="1"/>
  <c r="B67" i="54"/>
  <c r="C67" i="54" s="1"/>
  <c r="B66" i="54"/>
  <c r="C66" i="54" s="1"/>
  <c r="B65" i="54"/>
  <c r="C65" i="54" s="1"/>
  <c r="B64" i="54"/>
  <c r="C64" i="54" s="1"/>
  <c r="B63" i="54"/>
  <c r="C63" i="54" s="1"/>
  <c r="B62" i="54"/>
  <c r="C62" i="54" s="1"/>
  <c r="B61" i="54"/>
  <c r="C61" i="54" s="1"/>
  <c r="B60" i="54"/>
  <c r="C60" i="54" s="1"/>
  <c r="B57" i="54"/>
  <c r="C57" i="54" s="1"/>
  <c r="B56" i="54"/>
  <c r="C56" i="54" s="1"/>
  <c r="B55" i="54"/>
  <c r="C55" i="54" s="1"/>
  <c r="B54" i="54"/>
  <c r="C54" i="54" s="1"/>
  <c r="B53" i="54"/>
  <c r="C53" i="54" s="1"/>
  <c r="B52" i="54"/>
  <c r="C52" i="54" s="1"/>
  <c r="B51" i="54"/>
  <c r="C51" i="54" s="1"/>
  <c r="B50" i="54"/>
  <c r="C50" i="54" s="1"/>
  <c r="B47" i="54"/>
  <c r="C47" i="54" s="1"/>
  <c r="B46" i="54"/>
  <c r="C46" i="54" s="1"/>
  <c r="B45" i="54"/>
  <c r="C45" i="54" s="1"/>
  <c r="B44" i="54"/>
  <c r="C44" i="54" s="1"/>
  <c r="B43" i="54"/>
  <c r="C43" i="54" s="1"/>
  <c r="B42" i="54"/>
  <c r="C42" i="54" s="1"/>
  <c r="B41" i="54"/>
  <c r="C41" i="54" s="1"/>
  <c r="B40" i="54"/>
  <c r="C40" i="54" s="1"/>
  <c r="B37" i="54"/>
  <c r="C37" i="54" s="1"/>
  <c r="B36" i="54"/>
  <c r="C36" i="54" s="1"/>
  <c r="B35" i="54"/>
  <c r="C35" i="54" s="1"/>
  <c r="B34" i="54"/>
  <c r="C34" i="54" s="1"/>
  <c r="B33" i="54"/>
  <c r="C33" i="54" s="1"/>
  <c r="B32" i="54"/>
  <c r="C32" i="54" s="1"/>
  <c r="B31" i="54"/>
  <c r="C31" i="54" s="1"/>
  <c r="B30" i="54"/>
  <c r="C30" i="54" s="1"/>
  <c r="B27" i="54"/>
  <c r="C27" i="54" s="1"/>
  <c r="B26" i="54"/>
  <c r="C26" i="54" s="1"/>
  <c r="B25" i="54"/>
  <c r="C25" i="54" s="1"/>
  <c r="B24" i="54"/>
  <c r="C24" i="54" s="1"/>
  <c r="B23" i="54"/>
  <c r="C23" i="54" s="1"/>
  <c r="B22" i="54"/>
  <c r="C22" i="54" s="1"/>
  <c r="B21" i="54"/>
  <c r="C21" i="54" s="1"/>
  <c r="B20" i="54"/>
  <c r="C20" i="54" s="1"/>
  <c r="B17" i="54"/>
  <c r="C17" i="54" s="1"/>
  <c r="B16" i="54"/>
  <c r="C16" i="54" s="1"/>
  <c r="B15" i="54"/>
  <c r="C15" i="54" s="1"/>
  <c r="B14" i="54"/>
  <c r="C14" i="54" s="1"/>
  <c r="B13" i="54"/>
  <c r="C13" i="54" s="1"/>
  <c r="B12" i="54"/>
  <c r="C12" i="54" s="1"/>
  <c r="B11" i="54"/>
  <c r="C11" i="54" s="1"/>
  <c r="B10" i="54"/>
  <c r="C10" i="54" s="1"/>
  <c r="B69" i="58"/>
  <c r="C69" i="58" s="1"/>
  <c r="D69" i="58" s="1"/>
  <c r="B49" i="58"/>
  <c r="C49" i="58" s="1"/>
  <c r="D49" i="58" s="1"/>
  <c r="B29" i="58"/>
  <c r="C29" i="58" s="1"/>
  <c r="D29" i="58" s="1"/>
  <c r="B9" i="58"/>
  <c r="C9" i="58" s="1"/>
  <c r="D9" i="58" s="1"/>
  <c r="B59" i="58"/>
  <c r="C59" i="58" s="1"/>
  <c r="D59" i="58" s="1"/>
  <c r="B19" i="58"/>
  <c r="C19" i="58" s="1"/>
  <c r="D19" i="58" s="1"/>
  <c r="B39" i="58"/>
  <c r="C39" i="58" s="1"/>
  <c r="D39" i="58" s="1"/>
  <c r="B77" i="58"/>
  <c r="C77" i="58" s="1"/>
  <c r="B76" i="58"/>
  <c r="C76" i="58" s="1"/>
  <c r="B75" i="58"/>
  <c r="C75" i="58" s="1"/>
  <c r="B74" i="58"/>
  <c r="C74" i="58" s="1"/>
  <c r="B73" i="58"/>
  <c r="C73" i="58" s="1"/>
  <c r="B72" i="58"/>
  <c r="C72" i="58" s="1"/>
  <c r="B71" i="58"/>
  <c r="C71" i="58" s="1"/>
  <c r="B70" i="58"/>
  <c r="C70" i="58" s="1"/>
  <c r="B67" i="58"/>
  <c r="C67" i="58" s="1"/>
  <c r="B66" i="58"/>
  <c r="C66" i="58" s="1"/>
  <c r="B65" i="58"/>
  <c r="C65" i="58" s="1"/>
  <c r="B64" i="58"/>
  <c r="C64" i="58" s="1"/>
  <c r="B63" i="58"/>
  <c r="C63" i="58" s="1"/>
  <c r="B62" i="58"/>
  <c r="C62" i="58" s="1"/>
  <c r="B61" i="58"/>
  <c r="C61" i="58" s="1"/>
  <c r="B60" i="58"/>
  <c r="C60" i="58" s="1"/>
  <c r="B57" i="58"/>
  <c r="C57" i="58" s="1"/>
  <c r="B56" i="58"/>
  <c r="C56" i="58" s="1"/>
  <c r="B55" i="58"/>
  <c r="C55" i="58" s="1"/>
  <c r="B54" i="58"/>
  <c r="C54" i="58" s="1"/>
  <c r="B53" i="58"/>
  <c r="C53" i="58" s="1"/>
  <c r="B52" i="58"/>
  <c r="C52" i="58" s="1"/>
  <c r="B51" i="58"/>
  <c r="C51" i="58" s="1"/>
  <c r="B50" i="58"/>
  <c r="C50" i="58" s="1"/>
  <c r="B47" i="58"/>
  <c r="C47" i="58" s="1"/>
  <c r="B46" i="58"/>
  <c r="C46" i="58" s="1"/>
  <c r="B45" i="58"/>
  <c r="C45" i="58" s="1"/>
  <c r="B44" i="58"/>
  <c r="C44" i="58" s="1"/>
  <c r="B43" i="58"/>
  <c r="C43" i="58" s="1"/>
  <c r="B42" i="58"/>
  <c r="C42" i="58" s="1"/>
  <c r="B41" i="58"/>
  <c r="C41" i="58" s="1"/>
  <c r="B40" i="58"/>
  <c r="C40" i="58" s="1"/>
  <c r="B37" i="58"/>
  <c r="C37" i="58" s="1"/>
  <c r="B36" i="58"/>
  <c r="C36" i="58" s="1"/>
  <c r="B35" i="58"/>
  <c r="C35" i="58" s="1"/>
  <c r="B34" i="58"/>
  <c r="C34" i="58" s="1"/>
  <c r="B33" i="58"/>
  <c r="C33" i="58" s="1"/>
  <c r="B32" i="58"/>
  <c r="C32" i="58" s="1"/>
  <c r="B31" i="58"/>
  <c r="C31" i="58" s="1"/>
  <c r="B30" i="58"/>
  <c r="C30" i="58" s="1"/>
  <c r="B27" i="58"/>
  <c r="C27" i="58" s="1"/>
  <c r="B26" i="58"/>
  <c r="C26" i="58" s="1"/>
  <c r="B25" i="58"/>
  <c r="C25" i="58" s="1"/>
  <c r="B24" i="58"/>
  <c r="C24" i="58" s="1"/>
  <c r="B23" i="58"/>
  <c r="C23" i="58" s="1"/>
  <c r="B22" i="58"/>
  <c r="C22" i="58" s="1"/>
  <c r="B21" i="58"/>
  <c r="C21" i="58" s="1"/>
  <c r="B20" i="58"/>
  <c r="C20" i="58" s="1"/>
  <c r="B17" i="58"/>
  <c r="C17" i="58" s="1"/>
  <c r="B16" i="58"/>
  <c r="C16" i="58" s="1"/>
  <c r="B15" i="58"/>
  <c r="C15" i="58" s="1"/>
  <c r="B14" i="58"/>
  <c r="C14" i="58" s="1"/>
  <c r="B13" i="58"/>
  <c r="C13" i="58" s="1"/>
  <c r="B12" i="58"/>
  <c r="C12" i="58" s="1"/>
  <c r="B11" i="58"/>
  <c r="C11" i="58" s="1"/>
  <c r="B10" i="58"/>
  <c r="C10" i="58" s="1"/>
  <c r="B69" i="62"/>
  <c r="C69" i="62" s="1"/>
  <c r="D69" i="62" s="1"/>
  <c r="B49" i="62"/>
  <c r="C49" i="62" s="1"/>
  <c r="D49" i="62" s="1"/>
  <c r="B29" i="62"/>
  <c r="C29" i="62" s="1"/>
  <c r="D29" i="62" s="1"/>
  <c r="B9" i="62"/>
  <c r="C9" i="62" s="1"/>
  <c r="D9" i="62" s="1"/>
  <c r="B59" i="62"/>
  <c r="C59" i="62" s="1"/>
  <c r="D59" i="62" s="1"/>
  <c r="B19" i="62"/>
  <c r="C19" i="62" s="1"/>
  <c r="D19" i="62" s="1"/>
  <c r="B31" i="62"/>
  <c r="C31" i="62" s="1"/>
  <c r="B39" i="62"/>
  <c r="C39" i="62" s="1"/>
  <c r="D39" i="62" s="1"/>
  <c r="B41" i="62"/>
  <c r="C41" i="62" s="1"/>
  <c r="B77" i="62"/>
  <c r="C77" i="62" s="1"/>
  <c r="B76" i="62"/>
  <c r="C76" i="62" s="1"/>
  <c r="B75" i="62"/>
  <c r="C75" i="62" s="1"/>
  <c r="B74" i="62"/>
  <c r="C74" i="62" s="1"/>
  <c r="B73" i="62"/>
  <c r="C73" i="62" s="1"/>
  <c r="B72" i="62"/>
  <c r="C72" i="62" s="1"/>
  <c r="B71" i="62"/>
  <c r="C71" i="62" s="1"/>
  <c r="B70" i="62"/>
  <c r="C70" i="62" s="1"/>
  <c r="B67" i="62"/>
  <c r="C67" i="62" s="1"/>
  <c r="B66" i="62"/>
  <c r="C66" i="62" s="1"/>
  <c r="B65" i="62"/>
  <c r="C65" i="62" s="1"/>
  <c r="B64" i="62"/>
  <c r="C64" i="62" s="1"/>
  <c r="B63" i="62"/>
  <c r="C63" i="62" s="1"/>
  <c r="B62" i="62"/>
  <c r="C62" i="62" s="1"/>
  <c r="B61" i="62"/>
  <c r="C61" i="62" s="1"/>
  <c r="B60" i="62"/>
  <c r="C60" i="62" s="1"/>
  <c r="B57" i="62"/>
  <c r="C57" i="62" s="1"/>
  <c r="B56" i="62"/>
  <c r="C56" i="62" s="1"/>
  <c r="B55" i="62"/>
  <c r="C55" i="62" s="1"/>
  <c r="B54" i="62"/>
  <c r="C54" i="62" s="1"/>
  <c r="B53" i="62"/>
  <c r="C53" i="62" s="1"/>
  <c r="B52" i="62"/>
  <c r="C52" i="62" s="1"/>
  <c r="B51" i="62"/>
  <c r="C51" i="62" s="1"/>
  <c r="B50" i="62"/>
  <c r="C50" i="62" s="1"/>
  <c r="B47" i="62"/>
  <c r="C47" i="62" s="1"/>
  <c r="B46" i="62"/>
  <c r="C46" i="62" s="1"/>
  <c r="B45" i="62"/>
  <c r="C45" i="62" s="1"/>
  <c r="B44" i="62"/>
  <c r="C44" i="62" s="1"/>
  <c r="B43" i="62"/>
  <c r="C43" i="62" s="1"/>
  <c r="B42" i="62"/>
  <c r="C42" i="62" s="1"/>
  <c r="B40" i="62"/>
  <c r="C40" i="62" s="1"/>
  <c r="B37" i="62"/>
  <c r="C37" i="62" s="1"/>
  <c r="B36" i="62"/>
  <c r="C36" i="62" s="1"/>
  <c r="B35" i="62"/>
  <c r="C35" i="62" s="1"/>
  <c r="B34" i="62"/>
  <c r="C34" i="62" s="1"/>
  <c r="B33" i="62"/>
  <c r="C33" i="62" s="1"/>
  <c r="B32" i="62"/>
  <c r="C32" i="62" s="1"/>
  <c r="B30" i="62"/>
  <c r="C30" i="62" s="1"/>
  <c r="B27" i="62"/>
  <c r="C27" i="62" s="1"/>
  <c r="B26" i="62"/>
  <c r="C26" i="62" s="1"/>
  <c r="B25" i="62"/>
  <c r="C25" i="62" s="1"/>
  <c r="B24" i="62"/>
  <c r="C24" i="62" s="1"/>
  <c r="B23" i="62"/>
  <c r="C23" i="62" s="1"/>
  <c r="B22" i="62"/>
  <c r="C22" i="62" s="1"/>
  <c r="B21" i="62"/>
  <c r="C21" i="62" s="1"/>
  <c r="B20" i="62"/>
  <c r="C20" i="62" s="1"/>
  <c r="B17" i="62"/>
  <c r="C17" i="62" s="1"/>
  <c r="B16" i="62"/>
  <c r="C16" i="62" s="1"/>
  <c r="B15" i="62"/>
  <c r="C15" i="62" s="1"/>
  <c r="B14" i="62"/>
  <c r="C14" i="62" s="1"/>
  <c r="B13" i="62"/>
  <c r="C13" i="62" s="1"/>
  <c r="B12" i="62"/>
  <c r="C12" i="62" s="1"/>
  <c r="B11" i="62"/>
  <c r="C11" i="62" s="1"/>
  <c r="B10" i="62"/>
  <c r="C10" i="62" s="1"/>
</calcChain>
</file>

<file path=xl/sharedStrings.xml><?xml version="1.0" encoding="utf-8"?>
<sst xmlns="http://schemas.openxmlformats.org/spreadsheetml/2006/main" count="1951" uniqueCount="125">
  <si>
    <t>Beverage</t>
  </si>
  <si>
    <t>Category</t>
  </si>
  <si>
    <t xml:space="preserve">MONDAY </t>
  </si>
  <si>
    <t>TUESDAY</t>
  </si>
  <si>
    <t>WEDNESDAY</t>
  </si>
  <si>
    <t>THURSDAY</t>
  </si>
  <si>
    <t>FRIDAY</t>
  </si>
  <si>
    <t>SATURDAY</t>
  </si>
  <si>
    <t>SUNDAY</t>
  </si>
  <si>
    <t>Wine</t>
  </si>
  <si>
    <t>Ready to Drink</t>
  </si>
  <si>
    <t>&gt;5% ABV</t>
  </si>
  <si>
    <t>Energy drinks</t>
  </si>
  <si>
    <t>All</t>
  </si>
  <si>
    <t>Licence #</t>
  </si>
  <si>
    <t xml:space="preserve">Week ending </t>
  </si>
  <si>
    <r>
      <t xml:space="preserve"> </t>
    </r>
    <r>
      <rPr>
        <sz val="10"/>
        <color theme="1"/>
        <rFont val="Calibri"/>
        <family val="2"/>
      </rPr>
      <t xml:space="preserve">≤ </t>
    </r>
    <r>
      <rPr>
        <sz val="10"/>
        <color theme="1"/>
        <rFont val="Calibri"/>
        <family val="2"/>
        <scheme val="minor"/>
      </rPr>
      <t>5%  ABV</t>
    </r>
  </si>
  <si>
    <t>Date</t>
  </si>
  <si>
    <t>Licence Name</t>
  </si>
  <si>
    <t>Venue name (if different)</t>
  </si>
  <si>
    <t>Licensee name</t>
  </si>
  <si>
    <t>Contact phone number</t>
  </si>
  <si>
    <t>Address</t>
  </si>
  <si>
    <t>Start date for this Report</t>
  </si>
  <si>
    <t>MONDAY TOTAL =</t>
  </si>
  <si>
    <t>TUESDAY TOTAL =</t>
  </si>
  <si>
    <t>WEDNESDAY TOTAL =</t>
  </si>
  <si>
    <t>THURSDAY TOTAL =</t>
  </si>
  <si>
    <t>FRIDAY TOTAL =</t>
  </si>
  <si>
    <t>SATURDAY TOTAL =</t>
  </si>
  <si>
    <t>SUNDAY TOTAL =</t>
  </si>
  <si>
    <t>WEEKLY TOTAL =</t>
  </si>
  <si>
    <t>8-8.59 pm</t>
  </si>
  <si>
    <t>9-9.59 pm</t>
  </si>
  <si>
    <t>10-10.59 pm</t>
  </si>
  <si>
    <t>11-11.59 pm</t>
  </si>
  <si>
    <t>12-12.59 am</t>
  </si>
  <si>
    <t>1-1.59 am</t>
  </si>
  <si>
    <t>2-2.59 am</t>
  </si>
  <si>
    <t>3-3.59 am</t>
  </si>
  <si>
    <t xml:space="preserve">4-4.59 am </t>
  </si>
  <si>
    <t>All other sold/ supplied</t>
  </si>
  <si>
    <r>
      <rPr>
        <sz val="10"/>
        <color theme="1"/>
        <rFont val="Calibri"/>
        <family val="2"/>
      </rPr>
      <t>Light &amp; mid strength ≤</t>
    </r>
    <r>
      <rPr>
        <sz val="10"/>
        <color theme="1"/>
        <rFont val="Calibri"/>
        <family val="2"/>
        <scheme val="minor"/>
      </rPr>
      <t>3.5% ABV</t>
    </r>
  </si>
  <si>
    <t>Sold/supplied without alcohol (unmixed)</t>
  </si>
  <si>
    <t>Full strength  
&gt;3.5% ABV</t>
  </si>
  <si>
    <t>Venue</t>
  </si>
  <si>
    <t xml:space="preserve">Sold/supplied mixed with energy drink </t>
  </si>
  <si>
    <r>
      <rPr>
        <b/>
        <sz val="37"/>
        <color rgb="FF15397F"/>
        <rFont val="Century Gothic"/>
      </rPr>
      <t xml:space="preserve">Kings Cross Precinct </t>
    </r>
    <r>
      <rPr>
        <b/>
        <sz val="28"/>
        <color rgb="FF15397F"/>
        <rFont val="Century Gothic"/>
      </rPr>
      <t xml:space="preserve">
</t>
    </r>
    <r>
      <rPr>
        <sz val="25"/>
        <color rgb="FF15397F"/>
        <rFont val="Century Gothic"/>
      </rPr>
      <t>Alcohol Sales Data Reporting</t>
    </r>
  </si>
  <si>
    <t xml:space="preserve">If you are the licensee of a premises located within the Kings Cross precinct, and are authorised to sell liquor for consumption on the premises, then you must complete this form. </t>
  </si>
  <si>
    <t>Reports</t>
  </si>
  <si>
    <t>Months</t>
  </si>
  <si>
    <t>Report due</t>
  </si>
  <si>
    <t>Quarter 1</t>
  </si>
  <si>
    <t>January – March</t>
  </si>
  <si>
    <t>Quarter 2</t>
  </si>
  <si>
    <t>April - June</t>
  </si>
  <si>
    <t>Quarter 3</t>
  </si>
  <si>
    <t>July – Sept</t>
  </si>
  <si>
    <t>Quarter 4</t>
  </si>
  <si>
    <t>Oct - Dec</t>
  </si>
  <si>
    <t xml:space="preserve"> </t>
  </si>
  <si>
    <t>For each drink category, use the form to record the volume of alcohol sold each hour during the reporting hours</t>
  </si>
  <si>
    <r>
      <t xml:space="preserve">Record the volume amounts in </t>
    </r>
    <r>
      <rPr>
        <b/>
        <sz val="11"/>
        <color theme="1"/>
        <rFont val="Calibri"/>
        <family val="2"/>
        <scheme val="minor"/>
      </rPr>
      <t>millilitres (mLs) E.g. 1 litre = 1000 mLs</t>
    </r>
  </si>
  <si>
    <t>Every quarter, affected venues must submit their completed form, by the due dates in the table below (21 days following the completion of the quarter)</t>
  </si>
  <si>
    <t>Form Submission deadlines</t>
  </si>
  <si>
    <t>Includes bottle and tap sales of any type of beer or cider product.</t>
  </si>
  <si>
    <t>Reporting is separated into two categories:</t>
  </si>
  <si>
    <t>Includes all wine products sold or supplied, such as:</t>
  </si>
  <si>
    <r>
      <t>Means</t>
    </r>
    <r>
      <rPr>
        <sz val="11"/>
        <color rgb="FF000000"/>
        <rFont val="Calibri"/>
        <scheme val="minor"/>
      </rPr>
      <t xml:space="preserve"> an alcoholic mixed beverage that is prepared by the manufacturer. Also known as ‘alcopops’.</t>
    </r>
  </si>
  <si>
    <t>Spirits and Liqueurs</t>
  </si>
  <si>
    <t>Includes all types of spirit or liqueur sold or supplied, such as:</t>
  </si>
  <si>
    <t>Licensees are required to separately record the volume of spirits &amp; liqueurs sold or supplied with an energy drink mixer.</t>
  </si>
  <si>
    <t>Records should only detail the volume of the alcohol sold, not the total including mixer.</t>
  </si>
  <si>
    <t>Does not include volume of energy drinks mixed with alcohol</t>
  </si>
  <si>
    <t>Instructions for completion of the 
Alcohol Sales Data report</t>
  </si>
  <si>
    <t>Instructions</t>
  </si>
  <si>
    <r>
      <t xml:space="preserve">·       </t>
    </r>
    <r>
      <rPr>
        <sz val="11"/>
        <color rgb="FF000000"/>
        <rFont val="Calibri"/>
        <scheme val="minor"/>
      </rPr>
      <t>red wine</t>
    </r>
  </si>
  <si>
    <r>
      <t xml:space="preserve">·       </t>
    </r>
    <r>
      <rPr>
        <sz val="11"/>
        <color rgb="FF000000"/>
        <rFont val="Calibri"/>
        <scheme val="minor"/>
      </rPr>
      <t>white wine</t>
    </r>
  </si>
  <si>
    <r>
      <t xml:space="preserve">·       </t>
    </r>
    <r>
      <rPr>
        <sz val="11"/>
        <color rgb="FF000000"/>
        <rFont val="Calibri"/>
        <scheme val="minor"/>
      </rPr>
      <t>fortified wine</t>
    </r>
  </si>
  <si>
    <r>
      <t xml:space="preserve">·       </t>
    </r>
    <r>
      <rPr>
        <sz val="11"/>
        <color rgb="FF000000"/>
        <rFont val="Calibri"/>
        <scheme val="minor"/>
      </rPr>
      <t>sparkling and champagne.</t>
    </r>
  </si>
  <si>
    <t>·       Mixed drinks</t>
  </si>
  <si>
    <t>·       Shots/neat drinks</t>
  </si>
  <si>
    <t>·       Cocktails</t>
  </si>
  <si>
    <t>Complete this section first</t>
  </si>
  <si>
    <t>First, complete the details in the box to the right on this tab, then complete each tab for the correct dates</t>
  </si>
  <si>
    <t>Beer &amp; cider</t>
  </si>
  <si>
    <t>Penalties of up to $11,000 and/or 12 months imprisonment may apply for non compliance with these requirements and may constitute an offence that incurs a strike under the Three Strikes disciplinary scheme</t>
  </si>
  <si>
    <t>·       Low and mid strength products, which have an ABV* of 3.5% or less</t>
  </si>
  <si>
    <t>·       Full strength products which have an ABV* greater than 3.5%</t>
  </si>
  <si>
    <t>·       products which have an ABV* of 5% or less</t>
  </si>
  <si>
    <t>·       products which have an ABV* greater than 5%</t>
  </si>
  <si>
    <t>Beer &amp; Cider (in mL)</t>
  </si>
  <si>
    <t>Wine (in mL)</t>
  </si>
  <si>
    <t>Ready to Drink (in mL)</t>
  </si>
  <si>
    <t>Spirits &amp; Liqueurs (in mL)</t>
  </si>
  <si>
    <t>Energy drinks (in mL)</t>
  </si>
  <si>
    <r>
      <t xml:space="preserve">Record volume amounts in </t>
    </r>
    <r>
      <rPr>
        <b/>
        <i/>
        <sz val="11"/>
        <color theme="1"/>
        <rFont val="Calibri"/>
        <scheme val="minor"/>
      </rPr>
      <t>millilitres (mLs) E.g. 1 litre = 1000 mLs</t>
    </r>
  </si>
  <si>
    <r>
      <t xml:space="preserve">You must use this approved form for recording alcohol sales data under clause 53O of the </t>
    </r>
    <r>
      <rPr>
        <i/>
        <sz val="11"/>
        <color theme="1"/>
        <rFont val="Calibri"/>
        <scheme val="minor"/>
      </rPr>
      <t>Liquor Regulation 2008</t>
    </r>
  </si>
  <si>
    <t>Record alcohol sales data daily between 8 pm up until 5am, or until your venue closes (which ever comes first)</t>
  </si>
  <si>
    <t>alcoholsales.data@olgr.nsw.gov.au</t>
  </si>
  <si>
    <t>Email completed forms to:</t>
  </si>
  <si>
    <t>Drink categories</t>
  </si>
  <si>
    <t xml:space="preserve">Means a beverage promoted as increasing alertness and endurance, commonly containing caffeine, and/or other stimulants. </t>
  </si>
  <si>
    <t>This information is contained on the product packaging and can be obtained from the supplier.</t>
  </si>
  <si>
    <t xml:space="preserve">*   ABV means "alcohol by volume". </t>
  </si>
  <si>
    <t>LIC_Name</t>
  </si>
  <si>
    <t>LIC_Num</t>
  </si>
  <si>
    <t>Venue_Name</t>
  </si>
  <si>
    <t>Licensee_Name</t>
  </si>
  <si>
    <t>Phone</t>
  </si>
  <si>
    <t>Address_L1</t>
  </si>
  <si>
    <t>Address_L2</t>
  </si>
  <si>
    <t>Address_L3</t>
  </si>
  <si>
    <t>Start_Date</t>
  </si>
  <si>
    <t>Reporting_Date</t>
  </si>
  <si>
    <t>&lt;delete&gt;</t>
  </si>
  <si>
    <t>Time_Range</t>
  </si>
  <si>
    <t>Beer_Cider_Light_Mid</t>
  </si>
  <si>
    <t>Beer_Cider_Full</t>
  </si>
  <si>
    <t>RTD_Low</t>
  </si>
  <si>
    <t>RTD_High</t>
  </si>
  <si>
    <t>Spirits_With_Energy</t>
  </si>
  <si>
    <t>Spirits_Other</t>
  </si>
  <si>
    <t>Energy_Unmixed</t>
  </si>
  <si>
    <t>Date_In_Range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</si>
</sst>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d\,\ d\ mmm\ yyyy"/>
    <numFmt numFmtId="165" formatCode="dd/mm/yyyy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rgb="FF15397F"/>
      <name val="Century Gothic"/>
    </font>
    <font>
      <sz val="25"/>
      <color rgb="FF15397F"/>
      <name val="Century Gothic"/>
    </font>
    <font>
      <b/>
      <sz val="37"/>
      <color rgb="FF15397F"/>
      <name val="Century Gothic"/>
    </font>
    <font>
      <sz val="8"/>
      <name val="Calibri"/>
      <family val="2"/>
      <scheme val="minor"/>
    </font>
    <font>
      <i/>
      <sz val="11"/>
      <color theme="0"/>
      <name val="Calibri"/>
      <scheme val="minor"/>
    </font>
    <font>
      <b/>
      <i/>
      <sz val="16"/>
      <color theme="0"/>
      <name val="Calibri"/>
      <scheme val="minor"/>
    </font>
    <font>
      <b/>
      <sz val="16"/>
      <color rgb="FF15397F"/>
      <name val="Century Gothic"/>
    </font>
    <font>
      <b/>
      <sz val="14"/>
      <color rgb="FF15397F"/>
      <name val="Century Gothic"/>
    </font>
    <font>
      <i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8"/>
      <color rgb="FF15397F"/>
      <name val="Century Gothic"/>
    </font>
    <font>
      <i/>
      <sz val="11"/>
      <color rgb="FF000000"/>
      <name val="Calibri"/>
      <scheme val="minor"/>
    </font>
    <font>
      <sz val="12"/>
      <color rgb="FF15397F"/>
      <name val="Century Gothic"/>
    </font>
    <font>
      <b/>
      <i/>
      <sz val="11"/>
      <color rgb="FF15397F"/>
      <name val="Century Gothic"/>
    </font>
    <font>
      <b/>
      <i/>
      <sz val="11"/>
      <color theme="1"/>
      <name val="Calibri"/>
      <scheme val="minor"/>
    </font>
    <font>
      <b/>
      <sz val="11"/>
      <color theme="4"/>
      <name val="Calibri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397F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1" tint="0.499984740745262"/>
      </right>
      <top style="double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1" tint="0.499984740745262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77111117893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1" tint="0.499984740745262"/>
      </left>
      <right style="medium">
        <color theme="0" tint="-0.249977111117893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249977111117893"/>
      </right>
      <top style="double">
        <color theme="0" tint="-0.34998626667073579"/>
      </top>
      <bottom style="medium">
        <color theme="0" tint="-0.3499862666707357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7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8" fillId="0" borderId="0" xfId="0" applyFont="1"/>
    <xf numFmtId="16" fontId="0" fillId="4" borderId="12" xfId="0" applyNumberFormat="1" applyFill="1" applyBorder="1"/>
    <xf numFmtId="0" fontId="0" fillId="4" borderId="12" xfId="0" applyFill="1" applyBorder="1"/>
    <xf numFmtId="0" fontId="0" fillId="4" borderId="17" xfId="0" applyFill="1" applyBorder="1"/>
    <xf numFmtId="0" fontId="4" fillId="4" borderId="16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13" fillId="5" borderId="7" xfId="0" applyFont="1" applyFill="1" applyBorder="1"/>
    <xf numFmtId="0" fontId="13" fillId="5" borderId="11" xfId="0" applyFont="1" applyFill="1" applyBorder="1"/>
    <xf numFmtId="0" fontId="13" fillId="5" borderId="15" xfId="0" applyFont="1" applyFill="1" applyBorder="1"/>
    <xf numFmtId="0" fontId="13" fillId="5" borderId="5" xfId="0" applyFont="1" applyFill="1" applyBorder="1"/>
    <xf numFmtId="0" fontId="14" fillId="5" borderId="33" xfId="0" applyFont="1" applyFill="1" applyBorder="1" applyAlignment="1">
      <alignment horizontal="right"/>
    </xf>
    <xf numFmtId="0" fontId="14" fillId="5" borderId="35" xfId="0" applyFont="1" applyFill="1" applyBorder="1" applyAlignment="1">
      <alignment horizontal="right"/>
    </xf>
    <xf numFmtId="0" fontId="14" fillId="5" borderId="34" xfId="0" applyFont="1" applyFill="1" applyBorder="1" applyAlignment="1">
      <alignment horizontal="right"/>
    </xf>
    <xf numFmtId="0" fontId="14" fillId="5" borderId="37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6" fontId="0" fillId="0" borderId="42" xfId="0" applyNumberFormat="1" applyBorder="1" applyAlignment="1">
      <alignment vertical="center" wrapText="1"/>
    </xf>
    <xf numFmtId="0" fontId="0" fillId="2" borderId="0" xfId="0" applyFill="1" applyAlignment="1">
      <alignment horizontal="left" vertical="center" indent="3"/>
    </xf>
    <xf numFmtId="0" fontId="0" fillId="2" borderId="0" xfId="0" applyFill="1" applyAlignment="1">
      <alignment horizontal="right" vertical="top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2" borderId="43" xfId="0" applyFill="1" applyBorder="1"/>
    <xf numFmtId="0" fontId="21" fillId="2" borderId="44" xfId="0" applyFont="1" applyFill="1" applyBorder="1" applyAlignment="1">
      <alignment horizontal="right"/>
    </xf>
    <xf numFmtId="0" fontId="0" fillId="2" borderId="25" xfId="0" applyFill="1" applyBorder="1"/>
    <xf numFmtId="0" fontId="0" fillId="2" borderId="46" xfId="0" applyFill="1" applyBorder="1"/>
    <xf numFmtId="0" fontId="21" fillId="2" borderId="0" xfId="0" applyFont="1" applyFill="1" applyBorder="1" applyAlignment="1">
      <alignment horizontal="right"/>
    </xf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26" xfId="0" applyFill="1" applyBorder="1"/>
    <xf numFmtId="0" fontId="0" fillId="2" borderId="0" xfId="0" applyFill="1" applyBorder="1" applyAlignment="1">
      <alignment horizontal="left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17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5" fontId="8" fillId="3" borderId="51" xfId="0" applyNumberFormat="1" applyFont="1" applyFill="1" applyBorder="1" applyProtection="1">
      <protection locked="0"/>
    </xf>
    <xf numFmtId="0" fontId="0" fillId="3" borderId="50" xfId="0" applyFill="1" applyBorder="1"/>
    <xf numFmtId="0" fontId="21" fillId="3" borderId="51" xfId="0" applyFont="1" applyFill="1" applyBorder="1" applyAlignment="1">
      <alignment horizontal="right"/>
    </xf>
    <xf numFmtId="0" fontId="0" fillId="3" borderId="52" xfId="0" applyFill="1" applyBorder="1"/>
    <xf numFmtId="0" fontId="17" fillId="2" borderId="0" xfId="0" applyFont="1" applyFill="1" applyAlignment="1">
      <alignment horizontal="left" indent="1"/>
    </xf>
    <xf numFmtId="0" fontId="0" fillId="6" borderId="0" xfId="0" applyFill="1"/>
    <xf numFmtId="0" fontId="17" fillId="6" borderId="0" xfId="0" applyFont="1" applyFill="1" applyAlignment="1">
      <alignment vertical="top" wrapText="1"/>
    </xf>
    <xf numFmtId="0" fontId="8" fillId="6" borderId="0" xfId="0" applyFont="1" applyFill="1"/>
    <xf numFmtId="0" fontId="0" fillId="6" borderId="0" xfId="0" applyFill="1" applyAlignment="1">
      <alignment wrapText="1"/>
    </xf>
    <xf numFmtId="165" fontId="0" fillId="6" borderId="0" xfId="0" applyNumberFormat="1" applyFill="1"/>
    <xf numFmtId="15" fontId="0" fillId="6" borderId="0" xfId="0" applyNumberFormat="1" applyFill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7" xfId="0" applyFill="1" applyBorder="1" applyProtection="1">
      <protection locked="0"/>
    </xf>
    <xf numFmtId="14" fontId="0" fillId="0" borderId="0" xfId="0" applyNumberFormat="1"/>
    <xf numFmtId="0" fontId="25" fillId="2" borderId="16" xfId="0" applyFont="1" applyFill="1" applyBorder="1"/>
    <xf numFmtId="16" fontId="25" fillId="2" borderId="12" xfId="0" applyNumberFormat="1" applyFont="1" applyFill="1" applyBorder="1"/>
    <xf numFmtId="0" fontId="25" fillId="2" borderId="12" xfId="0" applyFont="1" applyFill="1" applyBorder="1"/>
    <xf numFmtId="0" fontId="25" fillId="2" borderId="17" xfId="0" applyFont="1" applyFill="1" applyBorder="1"/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" fillId="0" borderId="5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0" borderId="4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center" wrapText="1"/>
    </xf>
    <xf numFmtId="0" fontId="24" fillId="2" borderId="0" xfId="37" applyFont="1" applyFill="1" applyAlignment="1">
      <alignment horizontal="left" vertical="top" wrapText="1"/>
    </xf>
    <xf numFmtId="0" fontId="2" fillId="0" borderId="55" xfId="0" applyFont="1" applyBorder="1" applyAlignment="1">
      <alignment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5" fillId="2" borderId="13" xfId="0" applyFont="1" applyFill="1" applyBorder="1" applyAlignment="1">
      <alignment horizontal="center" vertical="center" textRotation="255"/>
    </xf>
    <xf numFmtId="0" fontId="25" fillId="2" borderId="14" xfId="0" applyFont="1" applyFill="1" applyBorder="1" applyAlignment="1">
      <alignment horizontal="center" vertical="center" textRotation="255"/>
    </xf>
    <xf numFmtId="0" fontId="25" fillId="2" borderId="15" xfId="0" applyFont="1" applyFill="1" applyBorder="1" applyAlignment="1">
      <alignment horizontal="center" vertical="center" textRotation="255"/>
    </xf>
    <xf numFmtId="0" fontId="13" fillId="5" borderId="28" xfId="0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2" fillId="0" borderId="10" xfId="0" applyFont="1" applyBorder="1" applyAlignment="1"/>
    <xf numFmtId="0" fontId="14" fillId="5" borderId="36" xfId="0" applyFont="1" applyFill="1" applyBorder="1" applyAlignment="1">
      <alignment horizontal="right"/>
    </xf>
    <xf numFmtId="0" fontId="14" fillId="5" borderId="32" xfId="0" applyFont="1" applyFill="1" applyBorder="1" applyAlignment="1">
      <alignment horizontal="right"/>
    </xf>
    <xf numFmtId="0" fontId="14" fillId="5" borderId="38" xfId="0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4" borderId="24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3" fillId="4" borderId="25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252"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lightDown">
          <fgColor theme="5" tint="0.59999389629810485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  <dxf>
      <font>
        <b/>
        <i/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3</xdr:col>
      <xdr:colOff>1362075</xdr:colOff>
      <xdr:row>5</xdr:row>
      <xdr:rowOff>95249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971925" cy="8953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142875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142875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438150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2</xdr:row>
      <xdr:rowOff>19050</xdr:rowOff>
    </xdr:from>
    <xdr:to>
      <xdr:col>7</xdr:col>
      <xdr:colOff>457200</xdr:colOff>
      <xdr:row>2</xdr:row>
      <xdr:rowOff>914399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9550"/>
          <a:ext cx="3971925" cy="895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419100</xdr:colOff>
      <xdr:row>2</xdr:row>
      <xdr:rowOff>895349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971925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coholsales.data@olgr.nsw.gov.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M62"/>
  <sheetViews>
    <sheetView topLeftCell="B21" workbookViewId="0">
      <selection activeCell="I5" sqref="I5"/>
    </sheetView>
  </sheetViews>
  <sheetFormatPr defaultColWidth="11.42578125" defaultRowHeight="15" x14ac:dyDescent="0.25"/>
  <cols>
    <col min="1" max="1" width="11.42578125" style="66" hidden="1" customWidth="1"/>
    <col min="2" max="2" width="8.85546875" customWidth="1"/>
    <col min="3" max="3" width="30.28515625" customWidth="1"/>
    <col min="4" max="4" width="25" customWidth="1"/>
    <col min="5" max="5" width="18.42578125" customWidth="1"/>
    <col min="6" max="6" width="24.42578125" customWidth="1"/>
    <col min="7" max="7" width="1" customWidth="1"/>
    <col min="8" max="8" width="35.28515625" customWidth="1"/>
    <col min="9" max="9" width="45.28515625" customWidth="1"/>
    <col min="10" max="10" width="1.140625" customWidth="1"/>
  </cols>
  <sheetData>
    <row r="1" spans="1:13" s="66" customFormat="1" hidden="1" x14ac:dyDescent="0.25">
      <c r="A1" s="66" t="s">
        <v>105</v>
      </c>
      <c r="B1" s="66" t="s">
        <v>106</v>
      </c>
      <c r="C1" s="66" t="s">
        <v>107</v>
      </c>
      <c r="D1" s="66" t="s">
        <v>108</v>
      </c>
      <c r="E1" s="66" t="s">
        <v>109</v>
      </c>
      <c r="F1" s="66" t="s">
        <v>110</v>
      </c>
      <c r="G1" s="66" t="s">
        <v>111</v>
      </c>
      <c r="H1" s="66" t="s">
        <v>112</v>
      </c>
      <c r="I1" s="66" t="s">
        <v>113</v>
      </c>
    </row>
    <row r="2" spans="1:13" s="66" customFormat="1" hidden="1" x14ac:dyDescent="0.25">
      <c r="A2" s="66">
        <f>I5</f>
        <v>0</v>
      </c>
      <c r="B2" s="66">
        <f>I7</f>
        <v>0</v>
      </c>
      <c r="C2" s="66">
        <f>I9</f>
        <v>0</v>
      </c>
      <c r="D2" s="66">
        <f>I11</f>
        <v>0</v>
      </c>
      <c r="E2" s="66">
        <f>I13</f>
        <v>0</v>
      </c>
      <c r="F2" s="66">
        <f>I15</f>
        <v>0</v>
      </c>
      <c r="G2" s="66">
        <f>I16</f>
        <v>0</v>
      </c>
      <c r="H2" s="66">
        <f>I17</f>
        <v>0</v>
      </c>
      <c r="I2" s="71">
        <f>I20</f>
        <v>42461</v>
      </c>
    </row>
    <row r="3" spans="1:13" x14ac:dyDescent="0.25">
      <c r="A3" s="66" t="s">
        <v>115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thickBot="1" x14ac:dyDescent="0.3">
      <c r="A4" s="66" t="s">
        <v>115</v>
      </c>
      <c r="B4" s="2"/>
      <c r="C4" s="2"/>
      <c r="D4" s="2"/>
      <c r="E4" s="2"/>
      <c r="F4" s="2"/>
      <c r="G4" s="2"/>
      <c r="H4" s="44" t="s">
        <v>83</v>
      </c>
      <c r="I4" s="2"/>
      <c r="J4" s="2"/>
      <c r="K4" s="2"/>
      <c r="L4" s="2"/>
      <c r="M4" s="2"/>
    </row>
    <row r="5" spans="1:13" ht="33" customHeight="1" x14ac:dyDescent="0.3">
      <c r="A5" s="66" t="s">
        <v>115</v>
      </c>
      <c r="B5" s="2"/>
      <c r="C5" s="2"/>
      <c r="D5" s="2"/>
      <c r="E5" s="2"/>
      <c r="F5" s="2"/>
      <c r="G5" s="46"/>
      <c r="H5" s="47" t="s">
        <v>18</v>
      </c>
      <c r="I5" s="56"/>
      <c r="J5" s="48"/>
      <c r="K5" s="2"/>
      <c r="L5" s="2"/>
      <c r="M5" s="2"/>
    </row>
    <row r="6" spans="1:13" ht="27.95" customHeight="1" x14ac:dyDescent="0.3">
      <c r="A6" s="66" t="s">
        <v>115</v>
      </c>
      <c r="B6" s="2"/>
      <c r="C6" s="2"/>
      <c r="D6" s="2"/>
      <c r="E6" s="2"/>
      <c r="F6" s="2"/>
      <c r="G6" s="49"/>
      <c r="H6" s="50"/>
      <c r="I6" s="55"/>
      <c r="J6" s="51"/>
      <c r="K6" s="2"/>
      <c r="L6" s="2"/>
      <c r="M6" s="2"/>
    </row>
    <row r="7" spans="1:13" ht="27.95" customHeight="1" x14ac:dyDescent="0.3">
      <c r="A7" s="66" t="s">
        <v>115</v>
      </c>
      <c r="B7" s="2"/>
      <c r="C7" s="2"/>
      <c r="D7" s="2"/>
      <c r="E7" s="2"/>
      <c r="F7" s="2"/>
      <c r="G7" s="49"/>
      <c r="H7" s="50" t="s">
        <v>14</v>
      </c>
      <c r="I7" s="57"/>
      <c r="J7" s="51"/>
      <c r="K7" s="2"/>
      <c r="L7" s="2"/>
      <c r="M7" s="2"/>
    </row>
    <row r="8" spans="1:13" ht="27.95" customHeight="1" x14ac:dyDescent="0.3">
      <c r="A8" s="66" t="s">
        <v>115</v>
      </c>
      <c r="B8" s="97" t="s">
        <v>74</v>
      </c>
      <c r="C8" s="97"/>
      <c r="D8" s="97"/>
      <c r="E8" s="97"/>
      <c r="F8" s="2"/>
      <c r="G8" s="49"/>
      <c r="H8" s="50"/>
      <c r="I8" s="55"/>
      <c r="J8" s="51"/>
      <c r="K8" s="2"/>
      <c r="L8" s="2"/>
      <c r="M8" s="2"/>
    </row>
    <row r="9" spans="1:13" ht="27.95" customHeight="1" x14ac:dyDescent="0.3">
      <c r="A9" s="66" t="s">
        <v>115</v>
      </c>
      <c r="B9" s="97"/>
      <c r="C9" s="97"/>
      <c r="D9" s="97"/>
      <c r="E9" s="97"/>
      <c r="F9" s="2"/>
      <c r="G9" s="49"/>
      <c r="H9" s="50" t="s">
        <v>19</v>
      </c>
      <c r="I9" s="57"/>
      <c r="J9" s="51"/>
      <c r="K9" s="2"/>
      <c r="L9" s="2"/>
      <c r="M9" s="2"/>
    </row>
    <row r="10" spans="1:13" ht="27.95" customHeight="1" x14ac:dyDescent="0.3">
      <c r="A10" s="66" t="s">
        <v>115</v>
      </c>
      <c r="B10" s="91" t="s">
        <v>48</v>
      </c>
      <c r="C10" s="91"/>
      <c r="D10" s="91"/>
      <c r="E10" s="91"/>
      <c r="F10" s="2"/>
      <c r="G10" s="49"/>
      <c r="H10" s="50"/>
      <c r="I10" s="55"/>
      <c r="J10" s="51"/>
      <c r="K10" s="2"/>
      <c r="L10" s="2"/>
      <c r="M10" s="2"/>
    </row>
    <row r="11" spans="1:13" ht="27.95" customHeight="1" x14ac:dyDescent="0.3">
      <c r="A11" s="66" t="s">
        <v>115</v>
      </c>
      <c r="B11" s="91"/>
      <c r="C11" s="91"/>
      <c r="D11" s="91"/>
      <c r="E11" s="91"/>
      <c r="F11" s="2"/>
      <c r="G11" s="49"/>
      <c r="H11" s="50" t="s">
        <v>20</v>
      </c>
      <c r="I11" s="57"/>
      <c r="J11" s="51"/>
      <c r="K11" s="2"/>
      <c r="L11" s="2"/>
      <c r="M11" s="2"/>
    </row>
    <row r="12" spans="1:13" ht="27.95" customHeight="1" x14ac:dyDescent="0.3">
      <c r="A12" s="66" t="s">
        <v>115</v>
      </c>
      <c r="B12" s="2"/>
      <c r="C12" s="2"/>
      <c r="D12" s="2"/>
      <c r="E12" s="2"/>
      <c r="F12" s="2"/>
      <c r="G12" s="49"/>
      <c r="H12" s="50"/>
      <c r="I12" s="55"/>
      <c r="J12" s="51"/>
      <c r="K12" s="2"/>
      <c r="L12" s="2"/>
      <c r="M12" s="2"/>
    </row>
    <row r="13" spans="1:13" ht="27.95" customHeight="1" x14ac:dyDescent="0.3">
      <c r="A13" s="66" t="s">
        <v>115</v>
      </c>
      <c r="B13" s="44" t="s">
        <v>75</v>
      </c>
      <c r="C13" s="2"/>
      <c r="D13" s="2"/>
      <c r="E13" s="2"/>
      <c r="F13" s="2"/>
      <c r="G13" s="49"/>
      <c r="H13" s="50" t="s">
        <v>21</v>
      </c>
      <c r="I13" s="57"/>
      <c r="J13" s="51"/>
      <c r="K13" s="2"/>
      <c r="L13" s="2"/>
      <c r="M13" s="2"/>
    </row>
    <row r="14" spans="1:13" ht="31.5" customHeight="1" x14ac:dyDescent="0.3">
      <c r="A14" s="66" t="s">
        <v>115</v>
      </c>
      <c r="B14" s="43">
        <v>1</v>
      </c>
      <c r="C14" s="92" t="s">
        <v>97</v>
      </c>
      <c r="D14" s="92"/>
      <c r="E14" s="92"/>
      <c r="F14" s="2"/>
      <c r="G14" s="49"/>
      <c r="H14" s="50"/>
      <c r="I14" s="55"/>
      <c r="J14" s="51"/>
      <c r="K14" s="2"/>
      <c r="L14" s="2"/>
      <c r="M14" s="2"/>
    </row>
    <row r="15" spans="1:13" ht="31.5" customHeight="1" x14ac:dyDescent="0.3">
      <c r="A15" s="66" t="s">
        <v>115</v>
      </c>
      <c r="B15" s="43">
        <v>2</v>
      </c>
      <c r="C15" s="92" t="s">
        <v>84</v>
      </c>
      <c r="D15" s="92"/>
      <c r="E15" s="92"/>
      <c r="F15" s="2"/>
      <c r="G15" s="49"/>
      <c r="H15" s="50" t="s">
        <v>22</v>
      </c>
      <c r="I15" s="57"/>
      <c r="J15" s="51"/>
      <c r="K15" s="2"/>
      <c r="L15" s="2"/>
      <c r="M15" s="2"/>
    </row>
    <row r="16" spans="1:13" ht="31.5" customHeight="1" x14ac:dyDescent="0.3">
      <c r="A16" s="66" t="s">
        <v>115</v>
      </c>
      <c r="B16" s="43">
        <v>3</v>
      </c>
      <c r="C16" s="92" t="s">
        <v>98</v>
      </c>
      <c r="D16" s="92"/>
      <c r="E16" s="92"/>
      <c r="F16" s="2"/>
      <c r="G16" s="49"/>
      <c r="H16" s="50"/>
      <c r="I16" s="57"/>
      <c r="J16" s="51"/>
      <c r="K16" s="2"/>
      <c r="L16" s="2"/>
      <c r="M16" s="2"/>
    </row>
    <row r="17" spans="1:13" ht="31.5" customHeight="1" x14ac:dyDescent="0.3">
      <c r="A17" s="66" t="s">
        <v>115</v>
      </c>
      <c r="B17" s="43">
        <v>4</v>
      </c>
      <c r="C17" s="92" t="s">
        <v>61</v>
      </c>
      <c r="D17" s="92"/>
      <c r="E17" s="92"/>
      <c r="F17" s="2"/>
      <c r="G17" s="49"/>
      <c r="H17" s="50"/>
      <c r="I17" s="57"/>
      <c r="J17" s="51"/>
      <c r="K17" s="2"/>
      <c r="L17" s="2"/>
      <c r="M17" s="2"/>
    </row>
    <row r="18" spans="1:13" ht="18.95" customHeight="1" thickBot="1" x14ac:dyDescent="0.3">
      <c r="A18" s="66" t="s">
        <v>115</v>
      </c>
      <c r="B18" s="43">
        <v>5</v>
      </c>
      <c r="C18" s="92" t="s">
        <v>62</v>
      </c>
      <c r="D18" s="92"/>
      <c r="E18" s="92"/>
      <c r="F18" s="2"/>
      <c r="G18" s="52"/>
      <c r="H18" s="53"/>
      <c r="I18" s="53"/>
      <c r="J18" s="54"/>
      <c r="K18" s="2"/>
      <c r="L18" s="2"/>
      <c r="M18" s="2"/>
    </row>
    <row r="19" spans="1:13" ht="33" customHeight="1" x14ac:dyDescent="0.25">
      <c r="A19" s="66" t="s">
        <v>115</v>
      </c>
      <c r="B19" s="43">
        <v>6</v>
      </c>
      <c r="C19" s="92" t="s">
        <v>63</v>
      </c>
      <c r="D19" s="92"/>
      <c r="E19" s="92"/>
      <c r="F19" s="2"/>
      <c r="G19" s="2"/>
      <c r="H19" s="2"/>
      <c r="I19" s="2"/>
      <c r="J19" s="2"/>
      <c r="K19" s="2"/>
      <c r="L19" s="2"/>
      <c r="M19" s="2"/>
    </row>
    <row r="20" spans="1:13" ht="20.100000000000001" customHeight="1" x14ac:dyDescent="0.3">
      <c r="A20" s="66" t="s">
        <v>115</v>
      </c>
      <c r="B20" s="43">
        <v>7</v>
      </c>
      <c r="C20" s="60" t="s">
        <v>100</v>
      </c>
      <c r="D20" s="98" t="s">
        <v>99</v>
      </c>
      <c r="E20" s="98"/>
      <c r="F20" s="2"/>
      <c r="G20" s="62"/>
      <c r="H20" s="63" t="s">
        <v>23</v>
      </c>
      <c r="I20" s="61">
        <v>42461</v>
      </c>
      <c r="J20" s="64"/>
      <c r="K20" s="2"/>
      <c r="L20" s="2"/>
      <c r="M20" s="2"/>
    </row>
    <row r="21" spans="1:13" ht="42" customHeight="1" x14ac:dyDescent="0.25">
      <c r="A21" s="66" t="s">
        <v>115</v>
      </c>
      <c r="B21" s="43">
        <v>8</v>
      </c>
      <c r="C21" s="92" t="s">
        <v>86</v>
      </c>
      <c r="D21" s="92"/>
      <c r="E21" s="9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66" t="s">
        <v>115</v>
      </c>
      <c r="B22" s="4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66" t="s">
        <v>115</v>
      </c>
      <c r="B23" s="4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8.75" thickBot="1" x14ac:dyDescent="0.3">
      <c r="A24" s="66" t="s">
        <v>115</v>
      </c>
      <c r="B24" s="44" t="s">
        <v>64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thickBot="1" x14ac:dyDescent="0.3">
      <c r="A25" s="66" t="s">
        <v>115</v>
      </c>
      <c r="B25" s="37" t="s">
        <v>49</v>
      </c>
      <c r="C25" s="38" t="s">
        <v>50</v>
      </c>
      <c r="D25" s="38" t="s">
        <v>51</v>
      </c>
      <c r="E25" s="2"/>
      <c r="F25" s="2"/>
      <c r="G25" s="2"/>
      <c r="H25" s="2"/>
      <c r="I25" s="2"/>
      <c r="J25" s="2"/>
      <c r="K25" s="2"/>
      <c r="L25" s="2"/>
      <c r="M25" s="2"/>
    </row>
    <row r="26" spans="1:13" ht="30.75" thickBot="1" x14ac:dyDescent="0.3">
      <c r="A26" s="66" t="s">
        <v>115</v>
      </c>
      <c r="B26" s="39" t="s">
        <v>52</v>
      </c>
      <c r="C26" s="40" t="s">
        <v>53</v>
      </c>
      <c r="D26" s="41">
        <v>41385</v>
      </c>
      <c r="E26" s="2"/>
      <c r="F26" s="2"/>
      <c r="G26" s="2"/>
      <c r="H26" s="2"/>
      <c r="I26" s="2"/>
      <c r="J26" s="2"/>
      <c r="K26" s="2"/>
      <c r="L26" s="2"/>
      <c r="M26" s="2"/>
    </row>
    <row r="27" spans="1:13" ht="30.75" thickBot="1" x14ac:dyDescent="0.3">
      <c r="A27" s="66" t="s">
        <v>115</v>
      </c>
      <c r="B27" s="39" t="s">
        <v>54</v>
      </c>
      <c r="C27" s="40" t="s">
        <v>55</v>
      </c>
      <c r="D27" s="41">
        <v>41476</v>
      </c>
      <c r="E27" s="2"/>
      <c r="F27" s="2"/>
      <c r="G27" s="2"/>
      <c r="H27" s="2"/>
      <c r="I27" s="2"/>
      <c r="J27" s="2"/>
      <c r="K27" s="2"/>
      <c r="L27" s="2"/>
      <c r="M27" s="2"/>
    </row>
    <row r="28" spans="1:13" ht="30.75" thickBot="1" x14ac:dyDescent="0.3">
      <c r="A28" s="66" t="s">
        <v>115</v>
      </c>
      <c r="B28" s="39" t="s">
        <v>56</v>
      </c>
      <c r="C28" s="40" t="s">
        <v>57</v>
      </c>
      <c r="D28" s="41">
        <v>41568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30.75" thickBot="1" x14ac:dyDescent="0.3">
      <c r="A29" s="66" t="s">
        <v>115</v>
      </c>
      <c r="B29" s="39" t="s">
        <v>58</v>
      </c>
      <c r="C29" s="40" t="s">
        <v>59</v>
      </c>
      <c r="D29" s="41">
        <v>41295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66" t="s">
        <v>115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66" t="s">
        <v>115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8.75" thickBot="1" x14ac:dyDescent="0.3">
      <c r="A32" s="66" t="s">
        <v>115</v>
      </c>
      <c r="B32" s="44" t="s">
        <v>101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4.95" customHeight="1" x14ac:dyDescent="0.25">
      <c r="A33" s="66" t="s">
        <v>115</v>
      </c>
      <c r="B33" s="89" t="s">
        <v>85</v>
      </c>
      <c r="C33" s="93" t="s">
        <v>65</v>
      </c>
      <c r="D33" s="94"/>
      <c r="E33" s="45" t="s">
        <v>104</v>
      </c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66" t="s">
        <v>115</v>
      </c>
      <c r="B34" s="90"/>
      <c r="C34" s="83" t="s">
        <v>66</v>
      </c>
      <c r="D34" s="84"/>
      <c r="E34" s="65" t="s">
        <v>103</v>
      </c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66" t="s">
        <v>115</v>
      </c>
      <c r="B35" s="90"/>
      <c r="C35" s="87" t="s">
        <v>87</v>
      </c>
      <c r="D35" s="88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thickBot="1" x14ac:dyDescent="0.3">
      <c r="A36" s="66" t="s">
        <v>115</v>
      </c>
      <c r="B36" s="90"/>
      <c r="C36" s="95" t="s">
        <v>88</v>
      </c>
      <c r="D36" s="96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66" t="s">
        <v>115</v>
      </c>
      <c r="B37" s="89" t="s">
        <v>9</v>
      </c>
      <c r="C37" s="100" t="s">
        <v>67</v>
      </c>
      <c r="D37" s="101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66" t="s">
        <v>115</v>
      </c>
      <c r="B38" s="90"/>
      <c r="C38" s="87" t="s">
        <v>76</v>
      </c>
      <c r="D38" s="88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66" t="s">
        <v>115</v>
      </c>
      <c r="B39" s="90"/>
      <c r="C39" s="87" t="s">
        <v>77</v>
      </c>
      <c r="D39" s="88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66" t="s">
        <v>115</v>
      </c>
      <c r="B40" s="90"/>
      <c r="C40" s="87" t="s">
        <v>78</v>
      </c>
      <c r="D40" s="88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thickBot="1" x14ac:dyDescent="0.3">
      <c r="A41" s="66" t="s">
        <v>115</v>
      </c>
      <c r="B41" s="99"/>
      <c r="C41" s="95" t="s">
        <v>79</v>
      </c>
      <c r="D41" s="96"/>
      <c r="E41" s="2"/>
      <c r="F41" s="2"/>
      <c r="G41" s="2"/>
      <c r="H41" s="2"/>
      <c r="I41" s="2"/>
      <c r="J41" s="2"/>
      <c r="K41" s="2"/>
      <c r="L41" s="2"/>
      <c r="M41" s="2"/>
    </row>
    <row r="42" spans="1:13" ht="14.1" customHeight="1" x14ac:dyDescent="0.25">
      <c r="A42" s="66" t="s">
        <v>115</v>
      </c>
      <c r="B42" s="89" t="s">
        <v>10</v>
      </c>
      <c r="C42" s="102" t="s">
        <v>68</v>
      </c>
      <c r="D42" s="103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66" t="s">
        <v>115</v>
      </c>
      <c r="B43" s="90"/>
      <c r="C43" s="102"/>
      <c r="D43" s="103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66" t="s">
        <v>115</v>
      </c>
      <c r="B44" s="90"/>
      <c r="C44" s="83" t="s">
        <v>66</v>
      </c>
      <c r="D44" s="84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66" t="s">
        <v>115</v>
      </c>
      <c r="B45" s="90"/>
      <c r="C45" s="87" t="s">
        <v>89</v>
      </c>
      <c r="D45" s="88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thickBot="1" x14ac:dyDescent="0.3">
      <c r="A46" s="66" t="s">
        <v>115</v>
      </c>
      <c r="B46" s="99"/>
      <c r="C46" s="95" t="s">
        <v>90</v>
      </c>
      <c r="D46" s="96"/>
      <c r="E46" s="2"/>
      <c r="F46" s="2"/>
      <c r="G46" s="2"/>
      <c r="H46" s="2"/>
      <c r="I46" s="2"/>
      <c r="J46" s="2"/>
      <c r="K46" s="2"/>
      <c r="L46" s="2"/>
      <c r="M46" s="2"/>
    </row>
    <row r="47" spans="1:13" ht="23.1" customHeight="1" x14ac:dyDescent="0.25">
      <c r="A47" s="66" t="s">
        <v>115</v>
      </c>
      <c r="B47" s="89" t="s">
        <v>69</v>
      </c>
      <c r="C47" s="83" t="s">
        <v>70</v>
      </c>
      <c r="D47" s="84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66" t="s">
        <v>115</v>
      </c>
      <c r="B48" s="90"/>
      <c r="C48" s="87" t="s">
        <v>80</v>
      </c>
      <c r="D48" s="88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66" t="s">
        <v>115</v>
      </c>
      <c r="B49" s="90"/>
      <c r="C49" s="87" t="s">
        <v>81</v>
      </c>
      <c r="D49" s="88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66" t="s">
        <v>115</v>
      </c>
      <c r="B50" s="90"/>
      <c r="C50" s="87" t="s">
        <v>82</v>
      </c>
      <c r="D50" s="88"/>
      <c r="E50" s="2"/>
      <c r="F50" s="2"/>
      <c r="G50" s="2"/>
      <c r="H50" s="2"/>
      <c r="I50" s="2"/>
      <c r="J50" s="2"/>
      <c r="K50" s="2"/>
      <c r="L50" s="2"/>
      <c r="M50" s="2"/>
    </row>
    <row r="51" spans="1:13" ht="30.95" customHeight="1" x14ac:dyDescent="0.25">
      <c r="A51" s="66" t="s">
        <v>115</v>
      </c>
      <c r="B51" s="90"/>
      <c r="C51" s="83" t="s">
        <v>71</v>
      </c>
      <c r="D51" s="84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66" t="s">
        <v>115</v>
      </c>
      <c r="B52" s="90"/>
      <c r="C52" s="83"/>
      <c r="D52" s="84"/>
      <c r="E52" s="2"/>
      <c r="F52" s="2"/>
      <c r="G52" s="2"/>
      <c r="H52" s="2"/>
      <c r="I52" s="2"/>
      <c r="J52" s="2"/>
      <c r="K52" s="2"/>
      <c r="L52" s="2"/>
      <c r="M52" s="2"/>
    </row>
    <row r="53" spans="1:13" ht="35.1" customHeight="1" thickBot="1" x14ac:dyDescent="0.3">
      <c r="A53" s="66" t="s">
        <v>115</v>
      </c>
      <c r="B53" s="99"/>
      <c r="C53" s="85" t="s">
        <v>72</v>
      </c>
      <c r="D53" s="86"/>
      <c r="E53" s="2"/>
      <c r="F53" s="2"/>
      <c r="G53" s="2"/>
      <c r="H53" s="2"/>
      <c r="I53" s="2"/>
      <c r="J53" s="2"/>
      <c r="K53" s="2"/>
      <c r="L53" s="2"/>
      <c r="M53" s="2"/>
    </row>
    <row r="54" spans="1:13" ht="36.950000000000003" customHeight="1" x14ac:dyDescent="0.25">
      <c r="A54" s="66" t="s">
        <v>115</v>
      </c>
      <c r="B54" s="89" t="s">
        <v>12</v>
      </c>
      <c r="C54" s="83" t="s">
        <v>102</v>
      </c>
      <c r="D54" s="84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66" t="s">
        <v>115</v>
      </c>
      <c r="B55" s="90"/>
      <c r="C55" s="83"/>
      <c r="D55" s="84"/>
      <c r="E55" s="2"/>
      <c r="F55" s="2"/>
      <c r="G55" s="2"/>
      <c r="H55" s="2"/>
      <c r="I55" s="2"/>
      <c r="J55" s="2"/>
      <c r="K55" s="2"/>
      <c r="L55" s="2"/>
      <c r="M55" s="2"/>
    </row>
    <row r="56" spans="1:13" ht="29.1" customHeight="1" thickBot="1" x14ac:dyDescent="0.3">
      <c r="A56" s="66" t="s">
        <v>115</v>
      </c>
      <c r="B56" s="99"/>
      <c r="C56" s="85" t="s">
        <v>73</v>
      </c>
      <c r="D56" s="86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66" t="s">
        <v>115</v>
      </c>
    </row>
    <row r="58" spans="1:13" x14ac:dyDescent="0.25">
      <c r="A58" s="66" t="s">
        <v>115</v>
      </c>
    </row>
    <row r="59" spans="1:13" x14ac:dyDescent="0.25">
      <c r="A59" s="66" t="s">
        <v>115</v>
      </c>
    </row>
    <row r="60" spans="1:13" x14ac:dyDescent="0.25">
      <c r="A60" s="66" t="s">
        <v>115</v>
      </c>
    </row>
    <row r="61" spans="1:13" x14ac:dyDescent="0.25">
      <c r="A61" s="66" t="s">
        <v>115</v>
      </c>
    </row>
    <row r="62" spans="1:13" x14ac:dyDescent="0.25">
      <c r="A62" s="66" t="s">
        <v>115</v>
      </c>
    </row>
  </sheetData>
  <sheetProtection password="C004" sheet="1" objects="1" scenarios="1" selectLockedCells="1"/>
  <mergeCells count="38">
    <mergeCell ref="B37:B41"/>
    <mergeCell ref="B42:B46"/>
    <mergeCell ref="B47:B53"/>
    <mergeCell ref="B54:B56"/>
    <mergeCell ref="C37:D37"/>
    <mergeCell ref="C38:D38"/>
    <mergeCell ref="C39:D39"/>
    <mergeCell ref="C40:D40"/>
    <mergeCell ref="C41:D41"/>
    <mergeCell ref="C44:D44"/>
    <mergeCell ref="C42:D43"/>
    <mergeCell ref="C45:D45"/>
    <mergeCell ref="C46:D46"/>
    <mergeCell ref="C47:D47"/>
    <mergeCell ref="C48:D48"/>
    <mergeCell ref="C54:D54"/>
    <mergeCell ref="B8:E9"/>
    <mergeCell ref="C18:E18"/>
    <mergeCell ref="C19:E19"/>
    <mergeCell ref="C21:E21"/>
    <mergeCell ref="D20:E20"/>
    <mergeCell ref="B33:B36"/>
    <mergeCell ref="B10:E11"/>
    <mergeCell ref="C14:E14"/>
    <mergeCell ref="C15:E15"/>
    <mergeCell ref="C17:E17"/>
    <mergeCell ref="C16:E16"/>
    <mergeCell ref="C33:D33"/>
    <mergeCell ref="C34:D34"/>
    <mergeCell ref="C35:D35"/>
    <mergeCell ref="C36:D36"/>
    <mergeCell ref="C55:D55"/>
    <mergeCell ref="C56:D56"/>
    <mergeCell ref="C49:D49"/>
    <mergeCell ref="C50:D50"/>
    <mergeCell ref="C51:D51"/>
    <mergeCell ref="C52:D52"/>
    <mergeCell ref="C53:D53"/>
  </mergeCells>
  <phoneticPr fontId="12" type="noConversion"/>
  <dataValidations count="1">
    <dataValidation type="date" showInputMessage="1" showErrorMessage="1" sqref="I20">
      <formula1>41640</formula1>
      <formula2>47484</formula2>
    </dataValidation>
  </dataValidations>
  <hyperlinks>
    <hyperlink ref="D20" r:id="rId1"/>
  </hyperlinks>
  <pageMargins left="0.75000000000000011" right="0.75000000000000011" top="1" bottom="1" header="0.5" footer="0.5"/>
  <pageSetup paperSize="9" scale="40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R80"/>
  <sheetViews>
    <sheetView workbookViewId="0">
      <pane xSplit="6" ySplit="8" topLeftCell="G9" activePane="bottomRight" state="frozen"/>
      <selection activeCell="I52" sqref="I52"/>
      <selection pane="topRight" activeCell="I52" sqref="I52"/>
      <selection pane="bottomLeft" activeCell="I52" sqref="I52"/>
      <selection pane="bottomRight" activeCell="G59" sqref="G5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9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42519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42513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42513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42513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4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42513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5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42513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5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42513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5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42513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5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42513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5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42513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5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42513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6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9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42514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42514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42514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9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42514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56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42514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42514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42514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42514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42514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42514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42515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42515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42515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4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42515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5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42515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5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42515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5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42515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5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42515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5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42515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5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42515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6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42516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42516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42516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4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42516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5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42516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5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42516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5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42516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5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42516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5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42516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5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42516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6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42517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42517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42517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4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42517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5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42517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5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42517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5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42517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5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42517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5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42517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5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42517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6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42518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42518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42518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4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42518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5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42518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5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42518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5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42518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5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42518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5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42518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5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42518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6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42519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42519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42519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4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42519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5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42519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5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42519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5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42519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5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42519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5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42519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5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42519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6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07" priority="24">
      <formula>IF(G5="Please enter Licence details on tab 1",TRUE,FALSE)</formula>
    </cfRule>
  </conditionalFormatting>
  <conditionalFormatting sqref="M5">
    <cfRule type="expression" dxfId="106" priority="23">
      <formula>IF(M5="Please enter start date for report on tab 1",TRUE,FALSE)</formula>
    </cfRule>
  </conditionalFormatting>
  <conditionalFormatting sqref="J5">
    <cfRule type="expression" dxfId="105" priority="22">
      <formula>IF(J5="Please enter Licence # on tab 1",TRUE,FALSE)</formula>
    </cfRule>
  </conditionalFormatting>
  <conditionalFormatting sqref="D78">
    <cfRule type="containsErrors" dxfId="104" priority="15">
      <formula>ISERROR(D78)</formula>
    </cfRule>
  </conditionalFormatting>
  <conditionalFormatting sqref="G9:N17">
    <cfRule type="expression" dxfId="103" priority="14">
      <formula>IF($C9=FALSE,TRUE, FALSE)</formula>
    </cfRule>
  </conditionalFormatting>
  <conditionalFormatting sqref="G19:N27">
    <cfRule type="expression" dxfId="102" priority="13">
      <formula>IF($C19=FALSE,TRUE, FALSE)</formula>
    </cfRule>
  </conditionalFormatting>
  <conditionalFormatting sqref="G29:N37">
    <cfRule type="expression" dxfId="101" priority="12">
      <formula>IF($C29=FALSE,TRUE, FALSE)</formula>
    </cfRule>
  </conditionalFormatting>
  <conditionalFormatting sqref="G39:N47">
    <cfRule type="expression" dxfId="100" priority="11">
      <formula>IF($C39=FALSE,TRUE, FALSE)</formula>
    </cfRule>
  </conditionalFormatting>
  <conditionalFormatting sqref="G49:N57">
    <cfRule type="expression" dxfId="99" priority="10">
      <formula>IF($C49=FALSE,TRUE, FALSE)</formula>
    </cfRule>
  </conditionalFormatting>
  <conditionalFormatting sqref="G59:N67">
    <cfRule type="expression" dxfId="98" priority="9">
      <formula>IF($C59=FALSE,TRUE, FALSE)</formula>
    </cfRule>
  </conditionalFormatting>
  <conditionalFormatting sqref="G69:N77">
    <cfRule type="expression" dxfId="97" priority="8">
      <formula>IF($C69=FALSE,TRUE, FALSE)</formula>
    </cfRule>
  </conditionalFormatting>
  <conditionalFormatting sqref="D9:D27 D39:D47 D49:D57 D59:D67 D69:D77 D29:D37">
    <cfRule type="containsErrors" dxfId="96" priority="7">
      <formula>ISERROR(D9)</formula>
    </cfRule>
  </conditionalFormatting>
  <conditionalFormatting sqref="D69:D77 D59:D67 D49:D57 D39:D47 D29:D37 D19:D27 D9:D17">
    <cfRule type="expression" dxfId="95" priority="6">
      <formula>IF(FIND("Not",D9),TRUE,FALSE)</formula>
    </cfRule>
  </conditionalFormatting>
  <conditionalFormatting sqref="D28">
    <cfRule type="containsErrors" dxfId="94" priority="5">
      <formula>ISERROR(D28)</formula>
    </cfRule>
  </conditionalFormatting>
  <conditionalFormatting sqref="D38">
    <cfRule type="containsErrors" dxfId="93" priority="4">
      <formula>ISERROR(D38)</formula>
    </cfRule>
  </conditionalFormatting>
  <conditionalFormatting sqref="D48">
    <cfRule type="containsErrors" dxfId="92" priority="3">
      <formula>ISERROR(D48)</formula>
    </cfRule>
  </conditionalFormatting>
  <conditionalFormatting sqref="D58">
    <cfRule type="containsErrors" dxfId="91" priority="2">
      <formula>ISERROR(D58)</formula>
    </cfRule>
  </conditionalFormatting>
  <conditionalFormatting sqref="D68">
    <cfRule type="containsErrors" dxfId="90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59" sqref="G5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8.855468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10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42526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42520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42520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42520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4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42520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5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42520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5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42520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5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42520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5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42520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5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42520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5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42520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6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10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42521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42521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42521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10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42521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63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42521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42521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42521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42521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42521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42521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42522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42522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42522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4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42522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5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42522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5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42522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5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42522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5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42522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5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42522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5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42522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6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42523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42523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42523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4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42523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5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42523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5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42523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5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42523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5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42523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5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42523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5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42523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6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42524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42524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42524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4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42524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5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42524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5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42524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5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42524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5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42524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5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42524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5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42524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6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42525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42525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42525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4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42525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5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42525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5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42525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5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42525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5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42525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5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42525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5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42525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6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42526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42526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42526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4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42526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5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42526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5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42526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5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42526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5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42526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5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42526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5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42526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6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89" priority="24">
      <formula>IF(G5="Please enter Licence details on tab 1",TRUE,FALSE)</formula>
    </cfRule>
  </conditionalFormatting>
  <conditionalFormatting sqref="M5">
    <cfRule type="expression" dxfId="88" priority="23">
      <formula>IF(M5="Please enter start date for report on tab 1",TRUE,FALSE)</formula>
    </cfRule>
  </conditionalFormatting>
  <conditionalFormatting sqref="J5">
    <cfRule type="expression" dxfId="87" priority="22">
      <formula>IF(J5="Please enter Licence # on tab 1",TRUE,FALSE)</formula>
    </cfRule>
  </conditionalFormatting>
  <conditionalFormatting sqref="D78">
    <cfRule type="containsErrors" dxfId="86" priority="15">
      <formula>ISERROR(D78)</formula>
    </cfRule>
  </conditionalFormatting>
  <conditionalFormatting sqref="G9:N17">
    <cfRule type="expression" dxfId="85" priority="14">
      <formula>IF($C9=FALSE,TRUE, FALSE)</formula>
    </cfRule>
  </conditionalFormatting>
  <conditionalFormatting sqref="G19:N27">
    <cfRule type="expression" dxfId="84" priority="13">
      <formula>IF($C19=FALSE,TRUE, FALSE)</formula>
    </cfRule>
  </conditionalFormatting>
  <conditionalFormatting sqref="G29:N37">
    <cfRule type="expression" dxfId="83" priority="12">
      <formula>IF($C29=FALSE,TRUE, FALSE)</formula>
    </cfRule>
  </conditionalFormatting>
  <conditionalFormatting sqref="G39:N47">
    <cfRule type="expression" dxfId="82" priority="11">
      <formula>IF($C39=FALSE,TRUE, FALSE)</formula>
    </cfRule>
  </conditionalFormatting>
  <conditionalFormatting sqref="G49:N57">
    <cfRule type="expression" dxfId="81" priority="10">
      <formula>IF($C49=FALSE,TRUE, FALSE)</formula>
    </cfRule>
  </conditionalFormatting>
  <conditionalFormatting sqref="G59:N67">
    <cfRule type="expression" dxfId="80" priority="9">
      <formula>IF($C59=FALSE,TRUE, FALSE)</formula>
    </cfRule>
  </conditionalFormatting>
  <conditionalFormatting sqref="G69:N77">
    <cfRule type="expression" dxfId="79" priority="8">
      <formula>IF($C69=FALSE,TRUE, FALSE)</formula>
    </cfRule>
  </conditionalFormatting>
  <conditionalFormatting sqref="D9:D27 D39:D47 D49:D57 D59:D67 D69:D77 D29:D37">
    <cfRule type="containsErrors" dxfId="78" priority="7">
      <formula>ISERROR(D9)</formula>
    </cfRule>
  </conditionalFormatting>
  <conditionalFormatting sqref="D69:D77 D59:D67 D49:D57 D39:D47 D29:D37 D19:D27 D9:D17">
    <cfRule type="expression" dxfId="77" priority="6">
      <formula>IF(FIND("Not",D9),TRUE,FALSE)</formula>
    </cfRule>
  </conditionalFormatting>
  <conditionalFormatting sqref="D28">
    <cfRule type="containsErrors" dxfId="76" priority="5">
      <formula>ISERROR(D28)</formula>
    </cfRule>
  </conditionalFormatting>
  <conditionalFormatting sqref="D38">
    <cfRule type="containsErrors" dxfId="75" priority="4">
      <formula>ISERROR(D38)</formula>
    </cfRule>
  </conditionalFormatting>
  <conditionalFormatting sqref="D48">
    <cfRule type="containsErrors" dxfId="74" priority="3">
      <formula>ISERROR(D48)</formula>
    </cfRule>
  </conditionalFormatting>
  <conditionalFormatting sqref="D58">
    <cfRule type="containsErrors" dxfId="73" priority="2">
      <formula>ISERROR(D58)</formula>
    </cfRule>
  </conditionalFormatting>
  <conditionalFormatting sqref="D68">
    <cfRule type="containsErrors" dxfId="72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39" sqref="G3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11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42533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42527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42527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42527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4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42527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5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42527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5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42527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5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42527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5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42527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5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42527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5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42527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6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11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42528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42528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42528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11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42528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70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42528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42528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42528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42528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42528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42528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42529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42529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42529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42529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42529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42529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42529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42529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42529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42529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42530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42530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42530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42530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42530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42530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42530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42530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42530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42530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42531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42531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42531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42531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42531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42531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42531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42531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42531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42531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42532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42532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42532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42532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42532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42532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42532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42532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42532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42532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42533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42533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42533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42533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42533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42533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42533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42533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42533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42533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71" priority="24">
      <formula>IF(G5="Please enter Licence details on tab 1",TRUE,FALSE)</formula>
    </cfRule>
  </conditionalFormatting>
  <conditionalFormatting sqref="M5">
    <cfRule type="expression" dxfId="70" priority="23">
      <formula>IF(M5="Please enter start date for report on tab 1",TRUE,FALSE)</formula>
    </cfRule>
  </conditionalFormatting>
  <conditionalFormatting sqref="J5">
    <cfRule type="expression" dxfId="69" priority="22">
      <formula>IF(J5="Please enter Licence # on tab 1",TRUE,FALSE)</formula>
    </cfRule>
  </conditionalFormatting>
  <conditionalFormatting sqref="D78">
    <cfRule type="containsErrors" dxfId="68" priority="15">
      <formula>ISERROR(D78)</formula>
    </cfRule>
  </conditionalFormatting>
  <conditionalFormatting sqref="G9:N17">
    <cfRule type="expression" dxfId="67" priority="14">
      <formula>IF($C9=FALSE,TRUE, FALSE)</formula>
    </cfRule>
  </conditionalFormatting>
  <conditionalFormatting sqref="G19:N27">
    <cfRule type="expression" dxfId="66" priority="13">
      <formula>IF($C19=FALSE,TRUE, FALSE)</formula>
    </cfRule>
  </conditionalFormatting>
  <conditionalFormatting sqref="G29:N37">
    <cfRule type="expression" dxfId="65" priority="12">
      <formula>IF($C29=FALSE,TRUE, FALSE)</formula>
    </cfRule>
  </conditionalFormatting>
  <conditionalFormatting sqref="G39:N47">
    <cfRule type="expression" dxfId="64" priority="11">
      <formula>IF($C39=FALSE,TRUE, FALSE)</formula>
    </cfRule>
  </conditionalFormatting>
  <conditionalFormatting sqref="G49:N57">
    <cfRule type="expression" dxfId="63" priority="10">
      <formula>IF($C49=FALSE,TRUE, FALSE)</formula>
    </cfRule>
  </conditionalFormatting>
  <conditionalFormatting sqref="G59:N67">
    <cfRule type="expression" dxfId="62" priority="9">
      <formula>IF($C59=FALSE,TRUE, FALSE)</formula>
    </cfRule>
  </conditionalFormatting>
  <conditionalFormatting sqref="G69:N77">
    <cfRule type="expression" dxfId="61" priority="8">
      <formula>IF($C69=FALSE,TRUE, FALSE)</formula>
    </cfRule>
  </conditionalFormatting>
  <conditionalFormatting sqref="D9:D27 D39:D47 D49:D57 D59:D67 D69:D77 D29:D37">
    <cfRule type="containsErrors" dxfId="60" priority="7">
      <formula>ISERROR(D9)</formula>
    </cfRule>
  </conditionalFormatting>
  <conditionalFormatting sqref="D69:D77 D59:D67 D49:D57 D39:D47 D29:D37 D19:D27 D9:D17">
    <cfRule type="expression" dxfId="59" priority="6">
      <formula>IF(FIND("Not",D9),TRUE,FALSE)</formula>
    </cfRule>
  </conditionalFormatting>
  <conditionalFormatting sqref="D28">
    <cfRule type="containsErrors" dxfId="58" priority="5">
      <formula>ISERROR(D28)</formula>
    </cfRule>
  </conditionalFormatting>
  <conditionalFormatting sqref="D38">
    <cfRule type="containsErrors" dxfId="57" priority="4">
      <formula>ISERROR(D38)</formula>
    </cfRule>
  </conditionalFormatting>
  <conditionalFormatting sqref="D48">
    <cfRule type="containsErrors" dxfId="56" priority="3">
      <formula>ISERROR(D48)</formula>
    </cfRule>
  </conditionalFormatting>
  <conditionalFormatting sqref="D58">
    <cfRule type="containsErrors" dxfId="55" priority="2">
      <formula>ISERROR(D58)</formula>
    </cfRule>
  </conditionalFormatting>
  <conditionalFormatting sqref="D68">
    <cfRule type="containsErrors" dxfId="54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19" sqref="G1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12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42540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42534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42534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42534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42534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42534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42534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42534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42534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42534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42534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12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42535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42535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42535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12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42535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77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42535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42535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42535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42535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42535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42535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42536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42536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42536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42536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42536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42536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42536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42536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42536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42536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42537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42537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42537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42537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42537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42537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42537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42537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42537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42537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42538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42538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42538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42538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42538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42538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42538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42538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42538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42538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42539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42539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42539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42539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42539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42539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42539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42539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42539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42539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42540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42540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42540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42540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42540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42540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42540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42540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42540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42540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53" priority="24">
      <formula>IF(G5="Please enter Licence details on tab 1",TRUE,FALSE)</formula>
    </cfRule>
  </conditionalFormatting>
  <conditionalFormatting sqref="M5">
    <cfRule type="expression" dxfId="52" priority="23">
      <formula>IF(M5="Please enter start date for report on tab 1",TRUE,FALSE)</formula>
    </cfRule>
  </conditionalFormatting>
  <conditionalFormatting sqref="J5">
    <cfRule type="expression" dxfId="51" priority="22">
      <formula>IF(J5="Please enter Licence # on tab 1",TRUE,FALSE)</formula>
    </cfRule>
  </conditionalFormatting>
  <conditionalFormatting sqref="D78">
    <cfRule type="containsErrors" dxfId="50" priority="15">
      <formula>ISERROR(D78)</formula>
    </cfRule>
  </conditionalFormatting>
  <conditionalFormatting sqref="G9:N17">
    <cfRule type="expression" dxfId="49" priority="14">
      <formula>IF($C9=FALSE,TRUE, FALSE)</formula>
    </cfRule>
  </conditionalFormatting>
  <conditionalFormatting sqref="G19:N27">
    <cfRule type="expression" dxfId="48" priority="13">
      <formula>IF($C19=FALSE,TRUE, FALSE)</formula>
    </cfRule>
  </conditionalFormatting>
  <conditionalFormatting sqref="G29:N37">
    <cfRule type="expression" dxfId="47" priority="12">
      <formula>IF($C29=FALSE,TRUE, FALSE)</formula>
    </cfRule>
  </conditionalFormatting>
  <conditionalFormatting sqref="G39:N47">
    <cfRule type="expression" dxfId="46" priority="11">
      <formula>IF($C39=FALSE,TRUE, FALSE)</formula>
    </cfRule>
  </conditionalFormatting>
  <conditionalFormatting sqref="G49:N57">
    <cfRule type="expression" dxfId="45" priority="10">
      <formula>IF($C49=FALSE,TRUE, FALSE)</formula>
    </cfRule>
  </conditionalFormatting>
  <conditionalFormatting sqref="G59:N67">
    <cfRule type="expression" dxfId="44" priority="9">
      <formula>IF($C59=FALSE,TRUE, FALSE)</formula>
    </cfRule>
  </conditionalFormatting>
  <conditionalFormatting sqref="G69:N77">
    <cfRule type="expression" dxfId="43" priority="8">
      <formula>IF($C69=FALSE,TRUE, FALSE)</formula>
    </cfRule>
  </conditionalFormatting>
  <conditionalFormatting sqref="D9:D27 D39:D47 D49:D57 D59:D67 D69:D77 D29:D37">
    <cfRule type="containsErrors" dxfId="42" priority="7">
      <formula>ISERROR(D9)</formula>
    </cfRule>
  </conditionalFormatting>
  <conditionalFormatting sqref="D69:D77 D59:D67 D49:D57 D39:D47 D29:D37 D19:D27 D9:D17">
    <cfRule type="expression" dxfId="41" priority="6">
      <formula>IF(FIND("Not",D9),TRUE,FALSE)</formula>
    </cfRule>
  </conditionalFormatting>
  <conditionalFormatting sqref="D28">
    <cfRule type="containsErrors" dxfId="40" priority="5">
      <formula>ISERROR(D28)</formula>
    </cfRule>
  </conditionalFormatting>
  <conditionalFormatting sqref="D38">
    <cfRule type="containsErrors" dxfId="39" priority="4">
      <formula>ISERROR(D38)</formula>
    </cfRule>
  </conditionalFormatting>
  <conditionalFormatting sqref="D48">
    <cfRule type="containsErrors" dxfId="38" priority="3">
      <formula>ISERROR(D48)</formula>
    </cfRule>
  </conditionalFormatting>
  <conditionalFormatting sqref="D58">
    <cfRule type="containsErrors" dxfId="37" priority="2">
      <formula>ISERROR(D58)</formula>
    </cfRule>
  </conditionalFormatting>
  <conditionalFormatting sqref="D68">
    <cfRule type="containsErrors" dxfId="36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39" sqref="G3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13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42547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42541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42541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42541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42541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42541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42541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42541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42541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42541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42541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13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42542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42542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42542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13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42542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84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42542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42542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42542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42542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42542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42542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42543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42543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42543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42543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42543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42543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42543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42543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42543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42543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42544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42544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42544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42544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42544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42544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42544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42544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42544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42544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42545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42545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42545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42545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42545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42545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42545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42545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42545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42545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42546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42546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42546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42546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42546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42546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42546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42546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42546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42546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42547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42547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42547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42547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42547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42547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42547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42547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42547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42547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35" priority="31">
      <formula>IF(G5="Please enter Licence details on tab 1",TRUE,FALSE)</formula>
    </cfRule>
  </conditionalFormatting>
  <conditionalFormatting sqref="M5">
    <cfRule type="expression" dxfId="34" priority="30">
      <formula>IF(M5="Please enter start date for report on tab 1",TRUE,FALSE)</formula>
    </cfRule>
  </conditionalFormatting>
  <conditionalFormatting sqref="J5">
    <cfRule type="expression" dxfId="33" priority="29">
      <formula>IF(J5="Please enter Licence # on tab 1",TRUE,FALSE)</formula>
    </cfRule>
  </conditionalFormatting>
  <conditionalFormatting sqref="D78">
    <cfRule type="containsErrors" dxfId="32" priority="22">
      <formula>ISERROR(D78)</formula>
    </cfRule>
  </conditionalFormatting>
  <conditionalFormatting sqref="G9:N17">
    <cfRule type="expression" dxfId="31" priority="21">
      <formula>IF($C9=FALSE,TRUE, FALSE)</formula>
    </cfRule>
  </conditionalFormatting>
  <conditionalFormatting sqref="G19:N27">
    <cfRule type="expression" dxfId="30" priority="20">
      <formula>IF($C19=FALSE,TRUE, FALSE)</formula>
    </cfRule>
  </conditionalFormatting>
  <conditionalFormatting sqref="G29:N37">
    <cfRule type="expression" dxfId="29" priority="19">
      <formula>IF($C29=FALSE,TRUE, FALSE)</formula>
    </cfRule>
  </conditionalFormatting>
  <conditionalFormatting sqref="G39:N47">
    <cfRule type="expression" dxfId="28" priority="18">
      <formula>IF($C39=FALSE,TRUE, FALSE)</formula>
    </cfRule>
  </conditionalFormatting>
  <conditionalFormatting sqref="G49:N57">
    <cfRule type="expression" dxfId="27" priority="17">
      <formula>IF($C49=FALSE,TRUE, FALSE)</formula>
    </cfRule>
  </conditionalFormatting>
  <conditionalFormatting sqref="G59:N67">
    <cfRule type="expression" dxfId="26" priority="16">
      <formula>IF($C59=FALSE,TRUE, FALSE)</formula>
    </cfRule>
  </conditionalFormatting>
  <conditionalFormatting sqref="G69:N77">
    <cfRule type="expression" dxfId="25" priority="15">
      <formula>IF($C69=FALSE,TRUE, FALSE)</formula>
    </cfRule>
  </conditionalFormatting>
  <conditionalFormatting sqref="D9:D27 D39:D47 D49:D57 D59:D67 D69:D77 D29:D37">
    <cfRule type="containsErrors" dxfId="24" priority="7">
      <formula>ISERROR(D9)</formula>
    </cfRule>
  </conditionalFormatting>
  <conditionalFormatting sqref="D69:D77 D59:D67 D49:D57 D39:D47 D29:D37 D19:D27 D9:D17">
    <cfRule type="expression" dxfId="23" priority="6">
      <formula>IF(FIND("Not",D9),TRUE,FALSE)</formula>
    </cfRule>
  </conditionalFormatting>
  <conditionalFormatting sqref="D28">
    <cfRule type="containsErrors" dxfId="22" priority="5">
      <formula>ISERROR(D28)</formula>
    </cfRule>
  </conditionalFormatting>
  <conditionalFormatting sqref="D38">
    <cfRule type="containsErrors" dxfId="21" priority="4">
      <formula>ISERROR(D38)</formula>
    </cfRule>
  </conditionalFormatting>
  <conditionalFormatting sqref="D48">
    <cfRule type="containsErrors" dxfId="20" priority="3">
      <formula>ISERROR(D48)</formula>
    </cfRule>
  </conditionalFormatting>
  <conditionalFormatting sqref="D58">
    <cfRule type="containsErrors" dxfId="19" priority="2">
      <formula>ISERROR(D58)</formula>
    </cfRule>
  </conditionalFormatting>
  <conditionalFormatting sqref="D68">
    <cfRule type="containsErrors" dxfId="18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19" sqref="G1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8.855468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14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42554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42548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42548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idden="1" x14ac:dyDescent="0.25">
      <c r="A10" s="66">
        <f>'Instructions &amp; Licence Details'!$B$2</f>
        <v>0</v>
      </c>
      <c r="B10" s="70">
        <f t="shared" ref="B10:B17" ca="1" si="0">$M$5-6</f>
        <v>42548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idden="1" x14ac:dyDescent="0.25">
      <c r="A11" s="66">
        <f>'Instructions &amp; Licence Details'!$B$2</f>
        <v>0</v>
      </c>
      <c r="B11" s="70">
        <f t="shared" ca="1" si="0"/>
        <v>42548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idden="1" x14ac:dyDescent="0.25">
      <c r="A12" s="66">
        <f>'Instructions &amp; Licence Details'!$B$2</f>
        <v>0</v>
      </c>
      <c r="B12" s="70">
        <f t="shared" ca="1" si="0"/>
        <v>42548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idden="1" x14ac:dyDescent="0.25">
      <c r="A13" s="66">
        <f>'Instructions &amp; Licence Details'!$B$2</f>
        <v>0</v>
      </c>
      <c r="B13" s="70">
        <f t="shared" ca="1" si="0"/>
        <v>42548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idden="1" x14ac:dyDescent="0.25">
      <c r="A14" s="66">
        <f>'Instructions &amp; Licence Details'!$B$2</f>
        <v>0</v>
      </c>
      <c r="B14" s="70">
        <f t="shared" ca="1" si="0"/>
        <v>42548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idden="1" x14ac:dyDescent="0.25">
      <c r="A15" s="66">
        <f>'Instructions &amp; Licence Details'!$B$2</f>
        <v>0</v>
      </c>
      <c r="B15" s="70">
        <f t="shared" ca="1" si="0"/>
        <v>42548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idden="1" x14ac:dyDescent="0.25">
      <c r="A16" s="66">
        <f>'Instructions &amp; Licence Details'!$B$2</f>
        <v>0</v>
      </c>
      <c r="B16" s="70">
        <f t="shared" ca="1" si="0"/>
        <v>42548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.75" hidden="1" thickBot="1" x14ac:dyDescent="0.3">
      <c r="A17" s="66">
        <f>'Instructions &amp; Licence Details'!$B$2</f>
        <v>0</v>
      </c>
      <c r="B17" s="70">
        <f t="shared" ca="1" si="0"/>
        <v>42548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14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42549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42549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idden="1" x14ac:dyDescent="0.25">
      <c r="A20" s="66">
        <f>'Instructions &amp; Licence Details'!$B$2</f>
        <v>0</v>
      </c>
      <c r="B20" s="70">
        <f t="shared" ref="B20:B27" ca="1" si="2">$M$5-5</f>
        <v>42549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14</v>
      </c>
    </row>
    <row r="21" spans="1:17" hidden="1" x14ac:dyDescent="0.25">
      <c r="A21" s="66">
        <f>'Instructions &amp; Licence Details'!$B$2</f>
        <v>0</v>
      </c>
      <c r="B21" s="70">
        <f t="shared" ca="1" si="2"/>
        <v>42549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91</v>
      </c>
    </row>
    <row r="22" spans="1:17" hidden="1" x14ac:dyDescent="0.25">
      <c r="A22" s="66">
        <f>'Instructions &amp; Licence Details'!$B$2</f>
        <v>0</v>
      </c>
      <c r="B22" s="70">
        <f t="shared" ca="1" si="2"/>
        <v>42549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idden="1" x14ac:dyDescent="0.25">
      <c r="A23" s="66">
        <f>'Instructions &amp; Licence Details'!$B$2</f>
        <v>0</v>
      </c>
      <c r="B23" s="70">
        <f t="shared" ca="1" si="2"/>
        <v>42549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idden="1" x14ac:dyDescent="0.25">
      <c r="A24" s="66">
        <f>'Instructions &amp; Licence Details'!$B$2</f>
        <v>0</v>
      </c>
      <c r="B24" s="70">
        <f t="shared" ca="1" si="2"/>
        <v>42549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idden="1" x14ac:dyDescent="0.25">
      <c r="A25" s="66">
        <f>'Instructions &amp; Licence Details'!$B$2</f>
        <v>0</v>
      </c>
      <c r="B25" s="70">
        <f t="shared" ca="1" si="2"/>
        <v>42549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idden="1" x14ac:dyDescent="0.25">
      <c r="A26" s="66">
        <f>'Instructions &amp; Licence Details'!$B$2</f>
        <v>0</v>
      </c>
      <c r="B26" s="70">
        <f t="shared" ca="1" si="2"/>
        <v>42549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.75" hidden="1" thickBot="1" x14ac:dyDescent="0.3">
      <c r="A27" s="66">
        <f>'Instructions &amp; Licence Details'!$B$2</f>
        <v>0</v>
      </c>
      <c r="B27" s="70">
        <f t="shared" ca="1" si="2"/>
        <v>42549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42550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42550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42550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42550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42550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42550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42550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42550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42550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42550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42551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42551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idden="1" x14ac:dyDescent="0.25">
      <c r="A40" s="66">
        <f>'Instructions &amp; Licence Details'!$B$2</f>
        <v>0</v>
      </c>
      <c r="B40" s="70">
        <f t="shared" ref="B40:B47" ca="1" si="6">$M$5-3</f>
        <v>42551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idden="1" x14ac:dyDescent="0.25">
      <c r="A41" s="66">
        <f>'Instructions &amp; Licence Details'!$B$2</f>
        <v>0</v>
      </c>
      <c r="B41" s="70">
        <f t="shared" ca="1" si="6"/>
        <v>42551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idden="1" x14ac:dyDescent="0.25">
      <c r="A42" s="66">
        <f>'Instructions &amp; Licence Details'!$B$2</f>
        <v>0</v>
      </c>
      <c r="B42" s="70">
        <f t="shared" ca="1" si="6"/>
        <v>42551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idden="1" x14ac:dyDescent="0.25">
      <c r="A43" s="66">
        <f>'Instructions &amp; Licence Details'!$B$2</f>
        <v>0</v>
      </c>
      <c r="B43" s="70">
        <f t="shared" ca="1" si="6"/>
        <v>42551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idden="1" x14ac:dyDescent="0.25">
      <c r="A44" s="66">
        <f>'Instructions &amp; Licence Details'!$B$2</f>
        <v>0</v>
      </c>
      <c r="B44" s="70">
        <f t="shared" ca="1" si="6"/>
        <v>42551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idden="1" x14ac:dyDescent="0.25">
      <c r="A45" s="66">
        <f>'Instructions &amp; Licence Details'!$B$2</f>
        <v>0</v>
      </c>
      <c r="B45" s="70">
        <f t="shared" ca="1" si="6"/>
        <v>42551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idden="1" x14ac:dyDescent="0.25">
      <c r="A46" s="66">
        <f>'Instructions &amp; Licence Details'!$B$2</f>
        <v>0</v>
      </c>
      <c r="B46" s="70">
        <f t="shared" ca="1" si="6"/>
        <v>42551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.75" hidden="1" thickBot="1" x14ac:dyDescent="0.3">
      <c r="A47" s="66">
        <f>'Instructions &amp; Licence Details'!$B$2</f>
        <v>0</v>
      </c>
      <c r="B47" s="70">
        <f t="shared" ca="1" si="6"/>
        <v>42551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42552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0</v>
      </c>
      <c r="D49" s="114" t="str">
        <f ca="1">IF(NOT(C49),TEXT(M5-2,"Ddd, dd MMM yyyy") &amp; "." &amp; CHAR(10) &amp; "Not in this report range." &amp; CHAR(10) &amp;"Do not complete for this date",M5-2)</f>
        <v>Fri, 01 Jul 2016.
Not in this report range.
Do not complete for this date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idden="1" x14ac:dyDescent="0.25">
      <c r="A50" s="66">
        <f>'Instructions &amp; Licence Details'!$B$2</f>
        <v>0</v>
      </c>
      <c r="B50" s="70">
        <f t="shared" ref="B50:B57" ca="1" si="8">$M$5-2</f>
        <v>42552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0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idden="1" x14ac:dyDescent="0.25">
      <c r="A51" s="66">
        <f>'Instructions &amp; Licence Details'!$B$2</f>
        <v>0</v>
      </c>
      <c r="B51" s="70">
        <f t="shared" ca="1" si="8"/>
        <v>42552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0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idden="1" x14ac:dyDescent="0.25">
      <c r="A52" s="66">
        <f>'Instructions &amp; Licence Details'!$B$2</f>
        <v>0</v>
      </c>
      <c r="B52" s="70">
        <f t="shared" ca="1" si="8"/>
        <v>42552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0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idden="1" x14ac:dyDescent="0.25">
      <c r="A53" s="66">
        <f>'Instructions &amp; Licence Details'!$B$2</f>
        <v>0</v>
      </c>
      <c r="B53" s="70">
        <f t="shared" ca="1" si="8"/>
        <v>42552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0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idden="1" x14ac:dyDescent="0.25">
      <c r="A54" s="66">
        <f>'Instructions &amp; Licence Details'!$B$2</f>
        <v>0</v>
      </c>
      <c r="B54" s="70">
        <f t="shared" ca="1" si="8"/>
        <v>42552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0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idden="1" x14ac:dyDescent="0.25">
      <c r="A55" s="66">
        <f>'Instructions &amp; Licence Details'!$B$2</f>
        <v>0</v>
      </c>
      <c r="B55" s="70">
        <f t="shared" ca="1" si="8"/>
        <v>42552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0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idden="1" x14ac:dyDescent="0.25">
      <c r="A56" s="66">
        <f>'Instructions &amp; Licence Details'!$B$2</f>
        <v>0</v>
      </c>
      <c r="B56" s="70">
        <f t="shared" ca="1" si="8"/>
        <v>42552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0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.75" hidden="1" thickBot="1" x14ac:dyDescent="0.3">
      <c r="A57" s="66">
        <f>'Instructions &amp; Licence Details'!$B$2</f>
        <v>0</v>
      </c>
      <c r="B57" s="70">
        <f t="shared" ca="1" si="8"/>
        <v>42552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0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42553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0</v>
      </c>
      <c r="D59" s="114" t="str">
        <f ca="1">IF(NOT(C59),TEXT(M5-1,"Ddd, dd MMM yyyy") &amp; "." &amp; CHAR(10) &amp; "Not in this report range." &amp; CHAR(10) &amp;"Do not complete for this date",M5-1)</f>
        <v>Sat, 02 Jul 2016.
Not in this report range.
Do not complete for this date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idden="1" x14ac:dyDescent="0.25">
      <c r="A60" s="66">
        <f>'Instructions &amp; Licence Details'!$B$2</f>
        <v>0</v>
      </c>
      <c r="B60" s="70">
        <f t="shared" ref="B60:B67" ca="1" si="10">$M$5-1</f>
        <v>42553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0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idden="1" x14ac:dyDescent="0.25">
      <c r="A61" s="66">
        <f>'Instructions &amp; Licence Details'!$B$2</f>
        <v>0</v>
      </c>
      <c r="B61" s="70">
        <f t="shared" ca="1" si="10"/>
        <v>42553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0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idden="1" x14ac:dyDescent="0.25">
      <c r="A62" s="66">
        <f>'Instructions &amp; Licence Details'!$B$2</f>
        <v>0</v>
      </c>
      <c r="B62" s="70">
        <f t="shared" ca="1" si="10"/>
        <v>42553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0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idden="1" x14ac:dyDescent="0.25">
      <c r="A63" s="66">
        <f>'Instructions &amp; Licence Details'!$B$2</f>
        <v>0</v>
      </c>
      <c r="B63" s="70">
        <f t="shared" ca="1" si="10"/>
        <v>42553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0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idden="1" x14ac:dyDescent="0.25">
      <c r="A64" s="66">
        <f>'Instructions &amp; Licence Details'!$B$2</f>
        <v>0</v>
      </c>
      <c r="B64" s="70">
        <f t="shared" ca="1" si="10"/>
        <v>42553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0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idden="1" x14ac:dyDescent="0.25">
      <c r="A65" s="66">
        <f>'Instructions &amp; Licence Details'!$B$2</f>
        <v>0</v>
      </c>
      <c r="B65" s="70">
        <f t="shared" ca="1" si="10"/>
        <v>42553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0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idden="1" x14ac:dyDescent="0.25">
      <c r="A66" s="66">
        <f>'Instructions &amp; Licence Details'!$B$2</f>
        <v>0</v>
      </c>
      <c r="B66" s="70">
        <f t="shared" ca="1" si="10"/>
        <v>42553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0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.75" hidden="1" thickBot="1" x14ac:dyDescent="0.3">
      <c r="A67" s="66">
        <f>'Instructions &amp; Licence Details'!$B$2</f>
        <v>0</v>
      </c>
      <c r="B67" s="70">
        <f t="shared" ca="1" si="10"/>
        <v>42553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0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42554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0</v>
      </c>
      <c r="D69" s="114" t="str">
        <f ca="1">IF(NOT(C69),TEXT(M5,"Ddd, dd MMM yyyy") &amp; "." &amp; CHAR(10) &amp; "Not in this report range." &amp; CHAR(10) &amp;"Do not complete for this date",M5)</f>
        <v>Sun, 03 Jul 2016.
Not in this report range.
Do not complete for this date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idden="1" x14ac:dyDescent="0.25">
      <c r="A70" s="66">
        <f>'Instructions &amp; Licence Details'!$B$2</f>
        <v>0</v>
      </c>
      <c r="B70" s="70">
        <f t="shared" ref="B70:B77" ca="1" si="12">$M$5</f>
        <v>42554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0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idden="1" x14ac:dyDescent="0.25">
      <c r="A71" s="66">
        <f>'Instructions &amp; Licence Details'!$B$2</f>
        <v>0</v>
      </c>
      <c r="B71" s="70">
        <f t="shared" ca="1" si="12"/>
        <v>42554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0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idden="1" x14ac:dyDescent="0.25">
      <c r="A72" s="66">
        <f>'Instructions &amp; Licence Details'!$B$2</f>
        <v>0</v>
      </c>
      <c r="B72" s="70">
        <f t="shared" ca="1" si="12"/>
        <v>42554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0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idden="1" x14ac:dyDescent="0.25">
      <c r="A73" s="66">
        <f>'Instructions &amp; Licence Details'!$B$2</f>
        <v>0</v>
      </c>
      <c r="B73" s="70">
        <f t="shared" ca="1" si="12"/>
        <v>42554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0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idden="1" x14ac:dyDescent="0.25">
      <c r="A74" s="66">
        <f>'Instructions &amp; Licence Details'!$B$2</f>
        <v>0</v>
      </c>
      <c r="B74" s="70">
        <f t="shared" ca="1" si="12"/>
        <v>42554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0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idden="1" x14ac:dyDescent="0.25">
      <c r="A75" s="66">
        <f>'Instructions &amp; Licence Details'!$B$2</f>
        <v>0</v>
      </c>
      <c r="B75" s="70">
        <f t="shared" ca="1" si="12"/>
        <v>42554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0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idden="1" x14ac:dyDescent="0.25">
      <c r="A76" s="66">
        <f>'Instructions &amp; Licence Details'!$B$2</f>
        <v>0</v>
      </c>
      <c r="B76" s="70">
        <f t="shared" ca="1" si="12"/>
        <v>42554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0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.75" hidden="1" thickBot="1" x14ac:dyDescent="0.3">
      <c r="A77" s="66">
        <f>'Instructions &amp; Licence Details'!$B$2</f>
        <v>0</v>
      </c>
      <c r="B77" s="70">
        <f t="shared" ca="1" si="12"/>
        <v>42554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0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7" priority="17">
      <formula>IF(G5="Please enter Licence details on tab 1",TRUE,FALSE)</formula>
    </cfRule>
  </conditionalFormatting>
  <conditionalFormatting sqref="M5">
    <cfRule type="expression" dxfId="16" priority="16">
      <formula>IF(M5="Please enter start date for report on tab 1",TRUE,FALSE)</formula>
    </cfRule>
  </conditionalFormatting>
  <conditionalFormatting sqref="D9:D27 D39:D47 D49:D57 D59:D67 D69:D77 D29:D37">
    <cfRule type="containsErrors" dxfId="15" priority="18">
      <formula>ISERROR(D9)</formula>
    </cfRule>
  </conditionalFormatting>
  <conditionalFormatting sqref="J5">
    <cfRule type="expression" dxfId="14" priority="15">
      <formula>IF(J5="Please enter Licence # on tab 1",TRUE,FALSE)</formula>
    </cfRule>
  </conditionalFormatting>
  <conditionalFormatting sqref="D69:D77 D59:D67 D49:D57 D39:D47 D29:D37 D19:D27 D9:D17">
    <cfRule type="expression" dxfId="13" priority="14">
      <formula>IF(FIND("Not",D9),TRUE,FALSE)</formula>
    </cfRule>
  </conditionalFormatting>
  <conditionalFormatting sqref="D28">
    <cfRule type="containsErrors" dxfId="12" priority="13">
      <formula>ISERROR(D28)</formula>
    </cfRule>
  </conditionalFormatting>
  <conditionalFormatting sqref="D38">
    <cfRule type="containsErrors" dxfId="11" priority="12">
      <formula>ISERROR(D38)</formula>
    </cfRule>
  </conditionalFormatting>
  <conditionalFormatting sqref="D48">
    <cfRule type="containsErrors" dxfId="10" priority="11">
      <formula>ISERROR(D48)</formula>
    </cfRule>
  </conditionalFormatting>
  <conditionalFormatting sqref="D58">
    <cfRule type="containsErrors" dxfId="9" priority="10">
      <formula>ISERROR(D58)</formula>
    </cfRule>
  </conditionalFormatting>
  <conditionalFormatting sqref="D68">
    <cfRule type="containsErrors" dxfId="8" priority="9">
      <formula>ISERROR(D68)</formula>
    </cfRule>
  </conditionalFormatting>
  <conditionalFormatting sqref="D78">
    <cfRule type="containsErrors" dxfId="7" priority="8">
      <formula>ISERROR(D78)</formula>
    </cfRule>
  </conditionalFormatting>
  <conditionalFormatting sqref="G9:N17">
    <cfRule type="expression" dxfId="6" priority="7">
      <formula>IF($C9=FALSE,TRUE, FALSE)</formula>
    </cfRule>
  </conditionalFormatting>
  <conditionalFormatting sqref="G19:N27">
    <cfRule type="expression" dxfId="5" priority="6">
      <formula>IF($C19=FALSE,TRUE, FALSE)</formula>
    </cfRule>
  </conditionalFormatting>
  <conditionalFormatting sqref="G29:N37">
    <cfRule type="expression" dxfId="4" priority="5">
      <formula>IF($C29=FALSE,TRUE, FALSE)</formula>
    </cfRule>
  </conditionalFormatting>
  <conditionalFormatting sqref="G39:N47">
    <cfRule type="expression" dxfId="3" priority="4">
      <formula>IF($C39=FALSE,TRUE, FALSE)</formula>
    </cfRule>
  </conditionalFormatting>
  <conditionalFormatting sqref="G49:N57">
    <cfRule type="expression" dxfId="2" priority="3">
      <formula>IF($C49=FALSE,TRUE, FALSE)</formula>
    </cfRule>
  </conditionalFormatting>
  <conditionalFormatting sqref="G59:N67">
    <cfRule type="expression" dxfId="1" priority="2">
      <formula>IF($C59=FALSE,TRUE, FALSE)</formula>
    </cfRule>
  </conditionalFormatting>
  <conditionalFormatting sqref="G69:N77">
    <cfRule type="expression" dxfId="0" priority="1">
      <formula>IF($C69=FALSE,TRUE, FALSE)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80"/>
  <sheetViews>
    <sheetView tabSelected="1" zoomScale="78" zoomScaleNormal="78"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69" sqref="G6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4257812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22"/>
      <c r="K3" s="122"/>
      <c r="L3" s="122"/>
      <c r="M3" s="122"/>
      <c r="N3" s="122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1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>IF(ISBLANK('Instructions &amp; Licence Details'!I20),"Please enter start date for report on tab 1",'Instructions &amp; Licence Details'!I20-WEEKDAY('Instructions &amp; Licence Details'!I20,3)+6)</f>
        <v>42463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7.25" customHeight="1" thickBot="1" x14ac:dyDescent="0.3">
      <c r="A9" s="66">
        <f>'Instructions &amp; Licence Details'!$B$2</f>
        <v>0</v>
      </c>
      <c r="B9" s="70">
        <f t="shared" ref="B9:B17" si="0">$M$5-6</f>
        <v>42457</v>
      </c>
      <c r="C9" s="66" t="b">
        <f>IF(B9&lt;'Instructions &amp; Licence Details'!$I$2, FALSE, IF(B9&gt;=DATE(YEAR('Instructions &amp; Licence Details'!$I$2),MONTH('Instructions &amp; Licence Details'!$I$2)+3, DAY('Instructions &amp; Licence Details'!$I$2)), FALSE, TRUE))</f>
        <v>0</v>
      </c>
      <c r="D9" s="114" t="str">
        <f>IF(NOT(C9),TEXT(M5-6,"Ddd, dd MMM yyyy")&amp;"."&amp;CHAR(10)&amp;"Not in this report range."&amp;CHAR(10)&amp;"Do not complete for this date",M5-6)</f>
        <v>Mon, 28 Mar 2016.
Not in this report range.
Do not complete for this date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si="0"/>
        <v>42457</v>
      </c>
      <c r="C10" s="66" t="b">
        <f>IF(B10&lt;'Instructions &amp; Licence Details'!$I$2, FALSE, IF(B10&gt;=DATE(YEAR('Instructions &amp; Licence Details'!$I$2),MONTH('Instructions &amp; Licence Details'!$I$2)+3, DAY('Instructions &amp; Licence Details'!$I$2)), FALSE, TRUE))</f>
        <v>0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si="0"/>
        <v>42457</v>
      </c>
      <c r="C11" s="66" t="b">
        <f>IF(B11&lt;'Instructions &amp; Licence Details'!$I$2, FALSE, IF(B11&gt;=DATE(YEAR('Instructions &amp; Licence Details'!$I$2),MONTH('Instructions &amp; Licence Details'!$I$2)+3, DAY('Instructions &amp; Licence Details'!$I$2)), FALSE, TRUE))</f>
        <v>0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si="0"/>
        <v>42457</v>
      </c>
      <c r="C12" s="66" t="b">
        <f>IF(B12&lt;'Instructions &amp; Licence Details'!$I$2, FALSE, IF(B12&gt;=DATE(YEAR('Instructions &amp; Licence Details'!$I$2),MONTH('Instructions &amp; Licence Details'!$I$2)+3, DAY('Instructions &amp; Licence Details'!$I$2)), FALSE, TRUE))</f>
        <v>0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si="0"/>
        <v>42457</v>
      </c>
      <c r="C13" s="66" t="b">
        <f>IF(B13&lt;'Instructions &amp; Licence Details'!$I$2, FALSE, IF(B13&gt;=DATE(YEAR('Instructions &amp; Licence Details'!$I$2),MONTH('Instructions &amp; Licence Details'!$I$2)+3, DAY('Instructions &amp; Licence Details'!$I$2)), FALSE, TRUE))</f>
        <v>0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si="0"/>
        <v>42457</v>
      </c>
      <c r="C14" s="66" t="b">
        <f>IF(B14&lt;'Instructions &amp; Licence Details'!$I$2, FALSE, IF(B14&gt;=DATE(YEAR('Instructions &amp; Licence Details'!$I$2),MONTH('Instructions &amp; Licence Details'!$I$2)+3, DAY('Instructions &amp; Licence Details'!$I$2)), FALSE, TRUE))</f>
        <v>0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si="0"/>
        <v>42457</v>
      </c>
      <c r="C15" s="66" t="b">
        <f>IF(B15&lt;'Instructions &amp; Licence Details'!$I$2, FALSE, IF(B15&gt;=DATE(YEAR('Instructions &amp; Licence Details'!$I$2),MONTH('Instructions &amp; Licence Details'!$I$2)+3, DAY('Instructions &amp; Licence Details'!$I$2)), FALSE, TRUE))</f>
        <v>0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si="0"/>
        <v>42457</v>
      </c>
      <c r="C16" s="66" t="b">
        <f>IF(B16&lt;'Instructions &amp; Licence Details'!$I$2, FALSE, IF(B16&gt;=DATE(YEAR('Instructions &amp; Licence Details'!$I$2),MONTH('Instructions &amp; Licence Details'!$I$2)+3, DAY('Instructions &amp; Licence Details'!$I$2)), FALSE, TRUE))</f>
        <v>0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si="0"/>
        <v>42457</v>
      </c>
      <c r="C17" s="66" t="b">
        <f>IF(B17&lt;'Instructions &amp; Licence Details'!$I$2, FALSE, IF(B17&gt;=DATE(YEAR('Instructions &amp; Licence Details'!$I$2),MONTH('Instructions &amp; Licence Details'!$I$2)+3, DAY('Instructions &amp; Licence Details'!$I$2)), FALSE, TRUE))</f>
        <v>0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1</v>
      </c>
    </row>
    <row r="19" spans="1:17" ht="15.75" thickBot="1" x14ac:dyDescent="0.3">
      <c r="A19" s="66">
        <f>'Instructions &amp; Licence Details'!$B$2</f>
        <v>0</v>
      </c>
      <c r="B19" s="70">
        <f>$M$5-5</f>
        <v>42458</v>
      </c>
      <c r="C19" s="66" t="b">
        <f>IF(B19&lt;'Instructions &amp; Licence Details'!$I$2, FALSE, IF(B19&gt;=DATE(YEAR('Instructions &amp; Licence Details'!$I$2),MONTH('Instructions &amp; Licence Details'!$I$2)+3, DAY('Instructions &amp; Licence Details'!$I$2)), FALSE, TRUE))</f>
        <v>0</v>
      </c>
      <c r="D19" s="114" t="str">
        <f>IF(NOT(C19),TEXT(M5-5,"Ddd, dd MMM yyyy") &amp; "." &amp; CHAR(10) &amp; "Not in this report range." &amp; CHAR(10) &amp;"Do not complete for this date",M5-5)</f>
        <v>Tue, 29 Mar 2016.
Not in this report range.
Do not complete for this date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si="2">$M$5-5</f>
        <v>42458</v>
      </c>
      <c r="C20" s="66" t="b">
        <f>IF(B20&lt;'Instructions &amp; Licence Details'!$I$2, FALSE, IF(B20&gt;=DATE(YEAR('Instructions &amp; Licence Details'!$I$2),MONTH('Instructions &amp; Licence Details'!$I$2)+3, DAY('Instructions &amp; Licence Details'!$I$2)), FALSE, TRUE))</f>
        <v>0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1</v>
      </c>
    </row>
    <row r="21" spans="1:17" ht="14.1" hidden="1" customHeight="1" x14ac:dyDescent="0.25">
      <c r="A21" s="66">
        <f>'Instructions &amp; Licence Details'!$B$2</f>
        <v>0</v>
      </c>
      <c r="B21" s="70">
        <f t="shared" si="2"/>
        <v>42458</v>
      </c>
      <c r="C21" s="66" t="b">
        <f>IF(B21&lt;'Instructions &amp; Licence Details'!$I$2, FALSE, IF(B21&gt;=DATE(YEAR('Instructions &amp; Licence Details'!$I$2),MONTH('Instructions &amp; Licence Details'!$I$2)+3, DAY('Instructions &amp; Licence Details'!$I$2)), FALSE, TRUE))</f>
        <v>0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0</v>
      </c>
    </row>
    <row r="22" spans="1:17" ht="14.1" hidden="1" customHeight="1" x14ac:dyDescent="0.25">
      <c r="A22" s="66">
        <f>'Instructions &amp; Licence Details'!$B$2</f>
        <v>0</v>
      </c>
      <c r="B22" s="70">
        <f t="shared" si="2"/>
        <v>42458</v>
      </c>
      <c r="C22" s="66" t="b">
        <f>IF(B22&lt;'Instructions &amp; Licence Details'!$I$2, FALSE, IF(B22&gt;=DATE(YEAR('Instructions &amp; Licence Details'!$I$2),MONTH('Instructions &amp; Licence Details'!$I$2)+3, DAY('Instructions &amp; Licence Details'!$I$2)), FALSE, TRUE))</f>
        <v>0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si="2"/>
        <v>42458</v>
      </c>
      <c r="C23" s="66" t="b">
        <f>IF(B23&lt;'Instructions &amp; Licence Details'!$I$2, FALSE, IF(B23&gt;=DATE(YEAR('Instructions &amp; Licence Details'!$I$2),MONTH('Instructions &amp; Licence Details'!$I$2)+3, DAY('Instructions &amp; Licence Details'!$I$2)), FALSE, TRUE))</f>
        <v>0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si="2"/>
        <v>42458</v>
      </c>
      <c r="C24" s="66" t="b">
        <f>IF(B24&lt;'Instructions &amp; Licence Details'!$I$2, FALSE, IF(B24&gt;=DATE(YEAR('Instructions &amp; Licence Details'!$I$2),MONTH('Instructions &amp; Licence Details'!$I$2)+3, DAY('Instructions &amp; Licence Details'!$I$2)), FALSE, TRUE))</f>
        <v>0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si="2"/>
        <v>42458</v>
      </c>
      <c r="C25" s="66" t="b">
        <f>IF(B25&lt;'Instructions &amp; Licence Details'!$I$2, FALSE, IF(B25&gt;=DATE(YEAR('Instructions &amp; Licence Details'!$I$2),MONTH('Instructions &amp; Licence Details'!$I$2)+3, DAY('Instructions &amp; Licence Details'!$I$2)), FALSE, TRUE))</f>
        <v>0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si="2"/>
        <v>42458</v>
      </c>
      <c r="C26" s="66" t="b">
        <f>IF(B26&lt;'Instructions &amp; Licence Details'!$I$2, FALSE, IF(B26&gt;=DATE(YEAR('Instructions &amp; Licence Details'!$I$2),MONTH('Instructions &amp; Licence Details'!$I$2)+3, DAY('Instructions &amp; Licence Details'!$I$2)), FALSE, TRUE))</f>
        <v>0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si="2"/>
        <v>42458</v>
      </c>
      <c r="C27" s="66" t="b">
        <f>IF(B27&lt;'Instructions &amp; Licence Details'!$I$2, FALSE, IF(B27&gt;=DATE(YEAR('Instructions &amp; Licence Details'!$I$2),MONTH('Instructions &amp; Licence Details'!$I$2)+3, DAY('Instructions &amp; Licence Details'!$I$2)), FALSE, TRUE))</f>
        <v>0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thickBot="1" x14ac:dyDescent="0.3">
      <c r="A29" s="66">
        <f>'Instructions &amp; Licence Details'!$B$2</f>
        <v>0</v>
      </c>
      <c r="B29" s="70">
        <f>$M$5-4</f>
        <v>42459</v>
      </c>
      <c r="C29" s="66" t="b">
        <f>IF(B29&lt;'Instructions &amp; Licence Details'!$I$2, FALSE, IF(B29&gt;=DATE(YEAR('Instructions &amp; Licence Details'!$I$2),MONTH('Instructions &amp; Licence Details'!$I$2)+3, DAY('Instructions &amp; Licence Details'!$I$2)), FALSE, TRUE))</f>
        <v>0</v>
      </c>
      <c r="D29" s="114" t="str">
        <f>IF(NOT(C29),TEXT(M5-4,"Ddd, dd MMM yyyy") &amp; "." &amp; CHAR(10) &amp; "Not in this report range." &amp; CHAR(10) &amp;"Do not complete for this date",M5-4)</f>
        <v>Wed, 30 Mar 2016.
Not in this report range.
Do not complete for this date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  <c r="P29" s="78"/>
    </row>
    <row r="30" spans="1:17" ht="14.1" hidden="1" customHeight="1" x14ac:dyDescent="0.25">
      <c r="A30" s="66">
        <f>'Instructions &amp; Licence Details'!$B$2</f>
        <v>0</v>
      </c>
      <c r="B30" s="70">
        <f t="shared" ref="B30:B37" si="4">$M$5-4</f>
        <v>42459</v>
      </c>
      <c r="C30" s="66" t="b">
        <f>IF(B30&lt;'Instructions &amp; Licence Details'!$I$2, FALSE, IF(B30&gt;=DATE(YEAR('Instructions &amp; Licence Details'!$I$2),MONTH('Instructions &amp; Licence Details'!$I$2)+3, DAY('Instructions &amp; Licence Details'!$I$2)), FALSE, TRUE))</f>
        <v>0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si="4"/>
        <v>42459</v>
      </c>
      <c r="C31" s="66" t="b">
        <f>IF(B31&lt;'Instructions &amp; Licence Details'!$I$2, FALSE, IF(B31&gt;=DATE(YEAR('Instructions &amp; Licence Details'!$I$2),MONTH('Instructions &amp; Licence Details'!$I$2)+3, DAY('Instructions &amp; Licence Details'!$I$2)), FALSE, TRUE))</f>
        <v>0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si="4"/>
        <v>42459</v>
      </c>
      <c r="C32" s="66" t="b">
        <f>IF(B32&lt;'Instructions &amp; Licence Details'!$I$2, FALSE, IF(B32&gt;=DATE(YEAR('Instructions &amp; Licence Details'!$I$2),MONTH('Instructions &amp; Licence Details'!$I$2)+3, DAY('Instructions &amp; Licence Details'!$I$2)), FALSE, TRUE))</f>
        <v>0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si="4"/>
        <v>42459</v>
      </c>
      <c r="C33" s="66" t="b">
        <f>IF(B33&lt;'Instructions &amp; Licence Details'!$I$2, FALSE, IF(B33&gt;=DATE(YEAR('Instructions &amp; Licence Details'!$I$2),MONTH('Instructions &amp; Licence Details'!$I$2)+3, DAY('Instructions &amp; Licence Details'!$I$2)), FALSE, TRUE))</f>
        <v>0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si="4"/>
        <v>42459</v>
      </c>
      <c r="C34" s="66" t="b">
        <f>IF(B34&lt;'Instructions &amp; Licence Details'!$I$2, FALSE, IF(B34&gt;=DATE(YEAR('Instructions &amp; Licence Details'!$I$2),MONTH('Instructions &amp; Licence Details'!$I$2)+3, DAY('Instructions &amp; Licence Details'!$I$2)), FALSE, TRUE))</f>
        <v>0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si="4"/>
        <v>42459</v>
      </c>
      <c r="C35" s="66" t="b">
        <f>IF(B35&lt;'Instructions &amp; Licence Details'!$I$2, FALSE, IF(B35&gt;=DATE(YEAR('Instructions &amp; Licence Details'!$I$2),MONTH('Instructions &amp; Licence Details'!$I$2)+3, DAY('Instructions &amp; Licence Details'!$I$2)), FALSE, TRUE))</f>
        <v>0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si="4"/>
        <v>42459</v>
      </c>
      <c r="C36" s="66" t="b">
        <f>IF(B36&lt;'Instructions &amp; Licence Details'!$I$2, FALSE, IF(B36&gt;=DATE(YEAR('Instructions &amp; Licence Details'!$I$2),MONTH('Instructions &amp; Licence Details'!$I$2)+3, DAY('Instructions &amp; Licence Details'!$I$2)), FALSE, TRUE))</f>
        <v>0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si="4"/>
        <v>42459</v>
      </c>
      <c r="C37" s="66" t="b">
        <f>IF(B37&lt;'Instructions &amp; Licence Details'!$I$2, FALSE, IF(B37&gt;=DATE(YEAR('Instructions &amp; Licence Details'!$I$2),MONTH('Instructions &amp; Licence Details'!$I$2)+3, DAY('Instructions &amp; Licence Details'!$I$2)), FALSE, TRUE))</f>
        <v>0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thickBot="1" x14ac:dyDescent="0.3">
      <c r="A39" s="66">
        <f>'Instructions &amp; Licence Details'!$B$2</f>
        <v>0</v>
      </c>
      <c r="B39" s="70">
        <f>$M$5-3</f>
        <v>42460</v>
      </c>
      <c r="C39" s="66" t="b">
        <f>IF(B39&lt;'Instructions &amp; Licence Details'!$I$2, FALSE, IF(B39&gt;=DATE(YEAR('Instructions &amp; Licence Details'!$I$2),MONTH('Instructions &amp; Licence Details'!$I$2)+3, DAY('Instructions &amp; Licence Details'!$I$2)), FALSE, TRUE))</f>
        <v>0</v>
      </c>
      <c r="D39" s="114" t="str">
        <f>IF(NOT(C39),TEXT(M5-3,"Ddd, dd MMM yyyy") &amp; "." &amp; CHAR(10) &amp; "Not in this report range." &amp; CHAR(10) &amp;"Do not complete for this date",M5-3)</f>
        <v>Thu, 31 Mar 2016.
Not in this report range.
Do not complete for this date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si="6">$M$5-3</f>
        <v>42460</v>
      </c>
      <c r="C40" s="66" t="b">
        <f>IF(B40&lt;'Instructions &amp; Licence Details'!$I$2, FALSE, IF(B40&gt;=DATE(YEAR('Instructions &amp; Licence Details'!$I$2),MONTH('Instructions &amp; Licence Details'!$I$2)+3, DAY('Instructions &amp; Licence Details'!$I$2)), FALSE, TRUE))</f>
        <v>0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si="6"/>
        <v>42460</v>
      </c>
      <c r="C41" s="66" t="b">
        <f>IF(B41&lt;'Instructions &amp; Licence Details'!$I$2, FALSE, IF(B41&gt;=DATE(YEAR('Instructions &amp; Licence Details'!$I$2),MONTH('Instructions &amp; Licence Details'!$I$2)+3, DAY('Instructions &amp; Licence Details'!$I$2)), FALSE, TRUE))</f>
        <v>0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si="6"/>
        <v>42460</v>
      </c>
      <c r="C42" s="66" t="b">
        <f>IF(B42&lt;'Instructions &amp; Licence Details'!$I$2, FALSE, IF(B42&gt;=DATE(YEAR('Instructions &amp; Licence Details'!$I$2),MONTH('Instructions &amp; Licence Details'!$I$2)+3, DAY('Instructions &amp; Licence Details'!$I$2)), FALSE, TRUE))</f>
        <v>0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si="6"/>
        <v>42460</v>
      </c>
      <c r="C43" s="66" t="b">
        <f>IF(B43&lt;'Instructions &amp; Licence Details'!$I$2, FALSE, IF(B43&gt;=DATE(YEAR('Instructions &amp; Licence Details'!$I$2),MONTH('Instructions &amp; Licence Details'!$I$2)+3, DAY('Instructions &amp; Licence Details'!$I$2)), FALSE, TRUE))</f>
        <v>0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si="6"/>
        <v>42460</v>
      </c>
      <c r="C44" s="66" t="b">
        <f>IF(B44&lt;'Instructions &amp; Licence Details'!$I$2, FALSE, IF(B44&gt;=DATE(YEAR('Instructions &amp; Licence Details'!$I$2),MONTH('Instructions &amp; Licence Details'!$I$2)+3, DAY('Instructions &amp; Licence Details'!$I$2)), FALSE, TRUE))</f>
        <v>0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si="6"/>
        <v>42460</v>
      </c>
      <c r="C45" s="66" t="b">
        <f>IF(B45&lt;'Instructions &amp; Licence Details'!$I$2, FALSE, IF(B45&gt;=DATE(YEAR('Instructions &amp; Licence Details'!$I$2),MONTH('Instructions &amp; Licence Details'!$I$2)+3, DAY('Instructions &amp; Licence Details'!$I$2)), FALSE, TRUE))</f>
        <v>0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si="6"/>
        <v>42460</v>
      </c>
      <c r="C46" s="66" t="b">
        <f>IF(B46&lt;'Instructions &amp; Licence Details'!$I$2, FALSE, IF(B46&gt;=DATE(YEAR('Instructions &amp; Licence Details'!$I$2),MONTH('Instructions &amp; Licence Details'!$I$2)+3, DAY('Instructions &amp; Licence Details'!$I$2)), FALSE, TRUE))</f>
        <v>0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si="6"/>
        <v>42460</v>
      </c>
      <c r="C47" s="66" t="b">
        <f>IF(B47&lt;'Instructions &amp; Licence Details'!$I$2, FALSE, IF(B47&gt;=DATE(YEAR('Instructions &amp; Licence Details'!$I$2),MONTH('Instructions &amp; Licence Details'!$I$2)+3, DAY('Instructions &amp; Licence Details'!$I$2)), FALSE, TRUE))</f>
        <v>0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thickBot="1" x14ac:dyDescent="0.3">
      <c r="A49" s="66">
        <f>'Instructions &amp; Licence Details'!$B$2</f>
        <v>0</v>
      </c>
      <c r="B49" s="70">
        <f>$M$5-2</f>
        <v>42461</v>
      </c>
      <c r="C49" s="66" t="b">
        <f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>IF(NOT(C49),TEXT(M5-2,"Ddd, dd MMM yyyy") &amp; "." &amp; CHAR(10) &amp; "Not in this report range." &amp; CHAR(10) &amp;"Do not complete for this date",M5-2)</f>
        <v>42461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si="8">$M$5-2</f>
        <v>42461</v>
      </c>
      <c r="C50" s="66" t="b">
        <f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si="8"/>
        <v>42461</v>
      </c>
      <c r="C51" s="66" t="b">
        <f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si="8"/>
        <v>42461</v>
      </c>
      <c r="C52" s="66" t="b">
        <f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si="8"/>
        <v>42461</v>
      </c>
      <c r="C53" s="66" t="b">
        <f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si="8"/>
        <v>42461</v>
      </c>
      <c r="C54" s="66" t="b">
        <f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si="8"/>
        <v>42461</v>
      </c>
      <c r="C55" s="66" t="b">
        <f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si="8"/>
        <v>42461</v>
      </c>
      <c r="C56" s="66" t="b">
        <f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si="8"/>
        <v>42461</v>
      </c>
      <c r="C57" s="66" t="b">
        <f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thickBot="1" x14ac:dyDescent="0.3">
      <c r="A59" s="66">
        <f>'Instructions &amp; Licence Details'!$B$2</f>
        <v>0</v>
      </c>
      <c r="B59" s="70">
        <f>$M$5-1</f>
        <v>42462</v>
      </c>
      <c r="C59" s="66" t="b">
        <f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>IF(NOT(C59),TEXT(M5-1,"Ddd, dd MMM yyyy") &amp; "." &amp; CHAR(10) &amp; "Not in this report range." &amp; CHAR(10) &amp;"Do not complete for this date",M5-1)</f>
        <v>42462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si="10">$M$5-1</f>
        <v>42462</v>
      </c>
      <c r="C60" s="66" t="b">
        <f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si="10"/>
        <v>42462</v>
      </c>
      <c r="C61" s="66" t="b">
        <f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si="10"/>
        <v>42462</v>
      </c>
      <c r="C62" s="66" t="b">
        <f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si="10"/>
        <v>42462</v>
      </c>
      <c r="C63" s="66" t="b">
        <f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si="10"/>
        <v>42462</v>
      </c>
      <c r="C64" s="66" t="b">
        <f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si="10"/>
        <v>42462</v>
      </c>
      <c r="C65" s="66" t="b">
        <f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si="10"/>
        <v>42462</v>
      </c>
      <c r="C66" s="66" t="b">
        <f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si="10"/>
        <v>42462</v>
      </c>
      <c r="C67" s="66" t="b">
        <f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x14ac:dyDescent="0.25">
      <c r="A69" s="66">
        <f>'Instructions &amp; Licence Details'!$B$2</f>
        <v>0</v>
      </c>
      <c r="B69" s="70">
        <f>$M$5</f>
        <v>42463</v>
      </c>
      <c r="C69" s="66" t="b">
        <f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>IF(NOT(C69),TEXT(M5,"Ddd, dd MMM yyyy") &amp; "." &amp; CHAR(10) &amp; "Not in this report range." &amp; CHAR(10) &amp;"Do not complete for this date",M5)</f>
        <v>42463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si="12">$M$5</f>
        <v>42463</v>
      </c>
      <c r="C70" s="66" t="b">
        <f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si="12"/>
        <v>42463</v>
      </c>
      <c r="C71" s="66" t="b">
        <f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si="12"/>
        <v>42463</v>
      </c>
      <c r="C72" s="66" t="b">
        <f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si="12"/>
        <v>42463</v>
      </c>
      <c r="C73" s="66" t="b">
        <f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si="12"/>
        <v>42463</v>
      </c>
      <c r="C74" s="66" t="b">
        <f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si="12"/>
        <v>42463</v>
      </c>
      <c r="C75" s="66" t="b">
        <f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si="12"/>
        <v>42463</v>
      </c>
      <c r="C76" s="66" t="b">
        <f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si="12"/>
        <v>42463</v>
      </c>
      <c r="C77" s="66" t="b">
        <f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8.75" customHeight="1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I3:N3"/>
    <mergeCell ref="D3:H3"/>
    <mergeCell ref="D68:F68"/>
    <mergeCell ref="M5:N5"/>
    <mergeCell ref="D5:E5"/>
    <mergeCell ref="D58:F58"/>
    <mergeCell ref="D48:F48"/>
    <mergeCell ref="D7:D8"/>
    <mergeCell ref="E9:E17"/>
    <mergeCell ref="E19:E27"/>
    <mergeCell ref="E29:E37"/>
    <mergeCell ref="E39:E47"/>
    <mergeCell ref="D39:D47"/>
    <mergeCell ref="J5:K5"/>
    <mergeCell ref="L7:M7"/>
    <mergeCell ref="E7:E8"/>
    <mergeCell ref="J7:K7"/>
    <mergeCell ref="G7:H7"/>
    <mergeCell ref="D18:F18"/>
    <mergeCell ref="D28:F28"/>
    <mergeCell ref="D38:F38"/>
    <mergeCell ref="D9:D17"/>
    <mergeCell ref="D19:D27"/>
    <mergeCell ref="D29:D37"/>
    <mergeCell ref="E49:E57"/>
    <mergeCell ref="E59:E67"/>
    <mergeCell ref="D78:F78"/>
    <mergeCell ref="G5:H5"/>
    <mergeCell ref="D80:F80"/>
    <mergeCell ref="D49:D57"/>
    <mergeCell ref="D59:D67"/>
    <mergeCell ref="D69:D77"/>
    <mergeCell ref="E69:E77"/>
  </mergeCells>
  <phoneticPr fontId="12" type="noConversion"/>
  <conditionalFormatting sqref="G5">
    <cfRule type="expression" dxfId="251" priority="44">
      <formula>IF(G5="Please enter Licence details on tab 1",TRUE,FALSE)</formula>
    </cfRule>
  </conditionalFormatting>
  <conditionalFormatting sqref="M5">
    <cfRule type="expression" dxfId="250" priority="42">
      <formula>IF(M5="Please enter start date for report on tab 1",TRUE,FALSE)</formula>
    </cfRule>
  </conditionalFormatting>
  <conditionalFormatting sqref="J5">
    <cfRule type="expression" dxfId="249" priority="27">
      <formula>IF(J5="Please enter Licence # on tab 1",TRUE,FALSE)</formula>
    </cfRule>
  </conditionalFormatting>
  <conditionalFormatting sqref="D78">
    <cfRule type="containsErrors" dxfId="248" priority="15">
      <formula>ISERROR(D78)</formula>
    </cfRule>
  </conditionalFormatting>
  <conditionalFormatting sqref="G9:N17">
    <cfRule type="expression" dxfId="247" priority="14">
      <formula>IF($C9=FALSE,TRUE, FALSE)</formula>
    </cfRule>
  </conditionalFormatting>
  <conditionalFormatting sqref="G19:N27">
    <cfRule type="expression" dxfId="246" priority="13">
      <formula>IF($C19=FALSE,TRUE, FALSE)</formula>
    </cfRule>
  </conditionalFormatting>
  <conditionalFormatting sqref="G29:N37">
    <cfRule type="expression" dxfId="245" priority="12">
      <formula>IF($C29=FALSE,TRUE, FALSE)</formula>
    </cfRule>
  </conditionalFormatting>
  <conditionalFormatting sqref="G39:N47">
    <cfRule type="expression" dxfId="244" priority="11">
      <formula>IF($C39=FALSE,TRUE, FALSE)</formula>
    </cfRule>
  </conditionalFormatting>
  <conditionalFormatting sqref="G49:N57">
    <cfRule type="expression" dxfId="243" priority="10">
      <formula>IF($C49=FALSE,TRUE, FALSE)</formula>
    </cfRule>
  </conditionalFormatting>
  <conditionalFormatting sqref="G59:N67">
    <cfRule type="expression" dxfId="242" priority="9">
      <formula>IF($C59=FALSE,TRUE, FALSE)</formula>
    </cfRule>
  </conditionalFormatting>
  <conditionalFormatting sqref="G69:N77">
    <cfRule type="expression" dxfId="241" priority="8">
      <formula>IF($C69=FALSE,TRUE, FALSE)</formula>
    </cfRule>
  </conditionalFormatting>
  <conditionalFormatting sqref="D9:D27 D39:D47 D49:D57 D59:D67 D69:D77 D29:D37">
    <cfRule type="containsErrors" dxfId="240" priority="7">
      <formula>ISERROR(D9)</formula>
    </cfRule>
  </conditionalFormatting>
  <conditionalFormatting sqref="D69:D77 D59:D67 D49:D57 D39:D47 D29:D37 D19:D27 D9:D17">
    <cfRule type="expression" dxfId="239" priority="6">
      <formula>IF(FIND("Not",D9),TRUE,FALSE)</formula>
    </cfRule>
  </conditionalFormatting>
  <conditionalFormatting sqref="D28">
    <cfRule type="containsErrors" dxfId="238" priority="5">
      <formula>ISERROR(D28)</formula>
    </cfRule>
  </conditionalFormatting>
  <conditionalFormatting sqref="D38">
    <cfRule type="containsErrors" dxfId="237" priority="4">
      <formula>ISERROR(D38)</formula>
    </cfRule>
  </conditionalFormatting>
  <conditionalFormatting sqref="D48">
    <cfRule type="containsErrors" dxfId="236" priority="3">
      <formula>ISERROR(D48)</formula>
    </cfRule>
  </conditionalFormatting>
  <conditionalFormatting sqref="D58">
    <cfRule type="containsErrors" dxfId="235" priority="2">
      <formula>ISERROR(D58)</formula>
    </cfRule>
  </conditionalFormatting>
  <conditionalFormatting sqref="D68">
    <cfRule type="containsErrors" dxfId="234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H69" sqref="H6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2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42470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42464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42464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5.75" hidden="1" customHeight="1" x14ac:dyDescent="0.25">
      <c r="A10" s="66">
        <f>'Instructions &amp; Licence Details'!$B$2</f>
        <v>0</v>
      </c>
      <c r="B10" s="70">
        <f t="shared" ref="B10:B17" ca="1" si="0">$M$5-6</f>
        <v>42464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5.75" hidden="1" customHeight="1" x14ac:dyDescent="0.25">
      <c r="A11" s="66">
        <f>'Instructions &amp; Licence Details'!$B$2</f>
        <v>0</v>
      </c>
      <c r="B11" s="70">
        <f t="shared" ca="1" si="0"/>
        <v>42464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5.75" hidden="1" customHeight="1" x14ac:dyDescent="0.25">
      <c r="A12" s="66">
        <f>'Instructions &amp; Licence Details'!$B$2</f>
        <v>0</v>
      </c>
      <c r="B12" s="70">
        <f t="shared" ca="1" si="0"/>
        <v>42464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5.75" hidden="1" customHeight="1" x14ac:dyDescent="0.25">
      <c r="A13" s="66">
        <f>'Instructions &amp; Licence Details'!$B$2</f>
        <v>0</v>
      </c>
      <c r="B13" s="70">
        <f t="shared" ca="1" si="0"/>
        <v>42464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5.75" hidden="1" customHeight="1" x14ac:dyDescent="0.25">
      <c r="A14" s="66">
        <f>'Instructions &amp; Licence Details'!$B$2</f>
        <v>0</v>
      </c>
      <c r="B14" s="70">
        <f t="shared" ca="1" si="0"/>
        <v>42464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5.75" hidden="1" customHeight="1" x14ac:dyDescent="0.25">
      <c r="A15" s="66">
        <f>'Instructions &amp; Licence Details'!$B$2</f>
        <v>0</v>
      </c>
      <c r="B15" s="70">
        <f t="shared" ca="1" si="0"/>
        <v>42464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5.75" hidden="1" customHeight="1" x14ac:dyDescent="0.25">
      <c r="A16" s="66">
        <f>'Instructions &amp; Licence Details'!$B$2</f>
        <v>0</v>
      </c>
      <c r="B16" s="70">
        <f t="shared" ca="1" si="0"/>
        <v>42464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.75" hidden="1" customHeight="1" thickBot="1" x14ac:dyDescent="0.3">
      <c r="A17" s="66">
        <f>'Instructions &amp; Licence Details'!$B$2</f>
        <v>0</v>
      </c>
      <c r="B17" s="70">
        <f t="shared" ca="1" si="0"/>
        <v>42464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2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42465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42465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5.75" hidden="1" customHeight="1" x14ac:dyDescent="0.25">
      <c r="A20" s="66">
        <f>'Instructions &amp; Licence Details'!$B$2</f>
        <v>0</v>
      </c>
      <c r="B20" s="70">
        <f t="shared" ref="B20:B27" ca="1" si="2">$M$5-5</f>
        <v>42465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2</v>
      </c>
    </row>
    <row r="21" spans="1:17" ht="15.75" hidden="1" customHeight="1" x14ac:dyDescent="0.25">
      <c r="A21" s="66">
        <f>'Instructions &amp; Licence Details'!$B$2</f>
        <v>0</v>
      </c>
      <c r="B21" s="70">
        <f t="shared" ca="1" si="2"/>
        <v>42465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7</v>
      </c>
    </row>
    <row r="22" spans="1:17" ht="15.75" hidden="1" customHeight="1" x14ac:dyDescent="0.25">
      <c r="A22" s="66">
        <f>'Instructions &amp; Licence Details'!$B$2</f>
        <v>0</v>
      </c>
      <c r="B22" s="70">
        <f t="shared" ca="1" si="2"/>
        <v>42465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5.75" hidden="1" customHeight="1" x14ac:dyDescent="0.25">
      <c r="A23" s="66">
        <f>'Instructions &amp; Licence Details'!$B$2</f>
        <v>0</v>
      </c>
      <c r="B23" s="70">
        <f t="shared" ca="1" si="2"/>
        <v>42465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5.75" hidden="1" customHeight="1" x14ac:dyDescent="0.25">
      <c r="A24" s="66">
        <f>'Instructions &amp; Licence Details'!$B$2</f>
        <v>0</v>
      </c>
      <c r="B24" s="70">
        <f t="shared" ca="1" si="2"/>
        <v>42465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5.75" hidden="1" customHeight="1" x14ac:dyDescent="0.25">
      <c r="A25" s="66">
        <f>'Instructions &amp; Licence Details'!$B$2</f>
        <v>0</v>
      </c>
      <c r="B25" s="70">
        <f t="shared" ca="1" si="2"/>
        <v>42465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5.75" hidden="1" customHeight="1" x14ac:dyDescent="0.25">
      <c r="A26" s="66">
        <f>'Instructions &amp; Licence Details'!$B$2</f>
        <v>0</v>
      </c>
      <c r="B26" s="70">
        <f t="shared" ca="1" si="2"/>
        <v>42465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.75" hidden="1" customHeight="1" thickBot="1" x14ac:dyDescent="0.3">
      <c r="A27" s="66">
        <f>'Instructions &amp; Licence Details'!$B$2</f>
        <v>0</v>
      </c>
      <c r="B27" s="70">
        <f t="shared" ca="1" si="2"/>
        <v>42465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42466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42466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5.75" hidden="1" customHeight="1" x14ac:dyDescent="0.25">
      <c r="A30" s="66">
        <f>'Instructions &amp; Licence Details'!$B$2</f>
        <v>0</v>
      </c>
      <c r="B30" s="70">
        <f t="shared" ref="B30:B37" ca="1" si="4">$M$5-4</f>
        <v>42466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5.75" hidden="1" customHeight="1" x14ac:dyDescent="0.25">
      <c r="A31" s="66">
        <f>'Instructions &amp; Licence Details'!$B$2</f>
        <v>0</v>
      </c>
      <c r="B31" s="70">
        <f t="shared" ca="1" si="4"/>
        <v>42466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5.75" hidden="1" customHeight="1" x14ac:dyDescent="0.25">
      <c r="A32" s="66">
        <f>'Instructions &amp; Licence Details'!$B$2</f>
        <v>0</v>
      </c>
      <c r="B32" s="70">
        <f t="shared" ca="1" si="4"/>
        <v>42466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5.75" hidden="1" customHeight="1" x14ac:dyDescent="0.25">
      <c r="A33" s="66">
        <f>'Instructions &amp; Licence Details'!$B$2</f>
        <v>0</v>
      </c>
      <c r="B33" s="70">
        <f t="shared" ca="1" si="4"/>
        <v>42466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5.75" hidden="1" customHeight="1" x14ac:dyDescent="0.25">
      <c r="A34" s="66">
        <f>'Instructions &amp; Licence Details'!$B$2</f>
        <v>0</v>
      </c>
      <c r="B34" s="70">
        <f t="shared" ca="1" si="4"/>
        <v>42466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5.75" hidden="1" customHeight="1" x14ac:dyDescent="0.25">
      <c r="A35" s="66">
        <f>'Instructions &amp; Licence Details'!$B$2</f>
        <v>0</v>
      </c>
      <c r="B35" s="70">
        <f t="shared" ca="1" si="4"/>
        <v>42466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5.75" hidden="1" customHeight="1" x14ac:dyDescent="0.25">
      <c r="A36" s="66">
        <f>'Instructions &amp; Licence Details'!$B$2</f>
        <v>0</v>
      </c>
      <c r="B36" s="70">
        <f t="shared" ca="1" si="4"/>
        <v>42466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.75" hidden="1" customHeight="1" thickBot="1" x14ac:dyDescent="0.3">
      <c r="A37" s="66">
        <f>'Instructions &amp; Licence Details'!$B$2</f>
        <v>0</v>
      </c>
      <c r="B37" s="70">
        <f t="shared" ca="1" si="4"/>
        <v>42466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customHeight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42467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42467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5.75" hidden="1" customHeight="1" x14ac:dyDescent="0.25">
      <c r="A40" s="66">
        <f>'Instructions &amp; Licence Details'!$B$2</f>
        <v>0</v>
      </c>
      <c r="B40" s="70">
        <f t="shared" ref="B40:B47" ca="1" si="6">$M$5-3</f>
        <v>42467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5.75" hidden="1" customHeight="1" x14ac:dyDescent="0.25">
      <c r="A41" s="66">
        <f>'Instructions &amp; Licence Details'!$B$2</f>
        <v>0</v>
      </c>
      <c r="B41" s="70">
        <f t="shared" ca="1" si="6"/>
        <v>42467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5.75" hidden="1" customHeight="1" x14ac:dyDescent="0.25">
      <c r="A42" s="66">
        <f>'Instructions &amp; Licence Details'!$B$2</f>
        <v>0</v>
      </c>
      <c r="B42" s="70">
        <f t="shared" ca="1" si="6"/>
        <v>42467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5.75" hidden="1" customHeight="1" x14ac:dyDescent="0.25">
      <c r="A43" s="66">
        <f>'Instructions &amp; Licence Details'!$B$2</f>
        <v>0</v>
      </c>
      <c r="B43" s="70">
        <f t="shared" ca="1" si="6"/>
        <v>42467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5.75" hidden="1" customHeight="1" x14ac:dyDescent="0.25">
      <c r="A44" s="66">
        <f>'Instructions &amp; Licence Details'!$B$2</f>
        <v>0</v>
      </c>
      <c r="B44" s="70">
        <f t="shared" ca="1" si="6"/>
        <v>42467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5.75" hidden="1" customHeight="1" x14ac:dyDescent="0.25">
      <c r="A45" s="66">
        <f>'Instructions &amp; Licence Details'!$B$2</f>
        <v>0</v>
      </c>
      <c r="B45" s="70">
        <f t="shared" ca="1" si="6"/>
        <v>42467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5.75" hidden="1" customHeight="1" x14ac:dyDescent="0.25">
      <c r="A46" s="66">
        <f>'Instructions &amp; Licence Details'!$B$2</f>
        <v>0</v>
      </c>
      <c r="B46" s="70">
        <f t="shared" ca="1" si="6"/>
        <v>42467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.75" hidden="1" customHeight="1" thickBot="1" x14ac:dyDescent="0.3">
      <c r="A47" s="66">
        <f>'Instructions &amp; Licence Details'!$B$2</f>
        <v>0</v>
      </c>
      <c r="B47" s="70">
        <f t="shared" ca="1" si="6"/>
        <v>42467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42468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42468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5.75" hidden="1" customHeight="1" x14ac:dyDescent="0.25">
      <c r="A50" s="66">
        <f>'Instructions &amp; Licence Details'!$B$2</f>
        <v>0</v>
      </c>
      <c r="B50" s="70">
        <f t="shared" ref="B50:B57" ca="1" si="8">$M$5-2</f>
        <v>42468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5.75" hidden="1" customHeight="1" x14ac:dyDescent="0.25">
      <c r="A51" s="66">
        <f>'Instructions &amp; Licence Details'!$B$2</f>
        <v>0</v>
      </c>
      <c r="B51" s="70">
        <f t="shared" ca="1" si="8"/>
        <v>42468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5.75" hidden="1" customHeight="1" x14ac:dyDescent="0.25">
      <c r="A52" s="66">
        <f>'Instructions &amp; Licence Details'!$B$2</f>
        <v>0</v>
      </c>
      <c r="B52" s="70">
        <f t="shared" ca="1" si="8"/>
        <v>42468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5.75" hidden="1" customHeight="1" x14ac:dyDescent="0.25">
      <c r="A53" s="66">
        <f>'Instructions &amp; Licence Details'!$B$2</f>
        <v>0</v>
      </c>
      <c r="B53" s="70">
        <f t="shared" ca="1" si="8"/>
        <v>42468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5.75" hidden="1" customHeight="1" x14ac:dyDescent="0.25">
      <c r="A54" s="66">
        <f>'Instructions &amp; Licence Details'!$B$2</f>
        <v>0</v>
      </c>
      <c r="B54" s="70">
        <f t="shared" ca="1" si="8"/>
        <v>42468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5.75" hidden="1" customHeight="1" x14ac:dyDescent="0.25">
      <c r="A55" s="66">
        <f>'Instructions &amp; Licence Details'!$B$2</f>
        <v>0</v>
      </c>
      <c r="B55" s="70">
        <f t="shared" ca="1" si="8"/>
        <v>42468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5.75" hidden="1" customHeight="1" x14ac:dyDescent="0.25">
      <c r="A56" s="66">
        <f>'Instructions &amp; Licence Details'!$B$2</f>
        <v>0</v>
      </c>
      <c r="B56" s="70">
        <f t="shared" ca="1" si="8"/>
        <v>42468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.75" hidden="1" customHeight="1" thickBot="1" x14ac:dyDescent="0.3">
      <c r="A57" s="66">
        <f>'Instructions &amp; Licence Details'!$B$2</f>
        <v>0</v>
      </c>
      <c r="B57" s="70">
        <f t="shared" ca="1" si="8"/>
        <v>42468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42469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42469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5.75" hidden="1" customHeight="1" x14ac:dyDescent="0.25">
      <c r="A60" s="66">
        <f>'Instructions &amp; Licence Details'!$B$2</f>
        <v>0</v>
      </c>
      <c r="B60" s="70">
        <f t="shared" ref="B60:B67" ca="1" si="10">$M$5-1</f>
        <v>42469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5.75" hidden="1" customHeight="1" x14ac:dyDescent="0.25">
      <c r="A61" s="66">
        <f>'Instructions &amp; Licence Details'!$B$2</f>
        <v>0</v>
      </c>
      <c r="B61" s="70">
        <f t="shared" ca="1" si="10"/>
        <v>42469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5.75" hidden="1" customHeight="1" x14ac:dyDescent="0.25">
      <c r="A62" s="66">
        <f>'Instructions &amp; Licence Details'!$B$2</f>
        <v>0</v>
      </c>
      <c r="B62" s="70">
        <f t="shared" ca="1" si="10"/>
        <v>42469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5.75" hidden="1" customHeight="1" x14ac:dyDescent="0.25">
      <c r="A63" s="66">
        <f>'Instructions &amp; Licence Details'!$B$2</f>
        <v>0</v>
      </c>
      <c r="B63" s="70">
        <f t="shared" ca="1" si="10"/>
        <v>42469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5.75" hidden="1" customHeight="1" x14ac:dyDescent="0.25">
      <c r="A64" s="66">
        <f>'Instructions &amp; Licence Details'!$B$2</f>
        <v>0</v>
      </c>
      <c r="B64" s="70">
        <f t="shared" ca="1" si="10"/>
        <v>42469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5.75" hidden="1" customHeight="1" x14ac:dyDescent="0.25">
      <c r="A65" s="66">
        <f>'Instructions &amp; Licence Details'!$B$2</f>
        <v>0</v>
      </c>
      <c r="B65" s="70">
        <f t="shared" ca="1" si="10"/>
        <v>42469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5.75" hidden="1" customHeight="1" x14ac:dyDescent="0.25">
      <c r="A66" s="66">
        <f>'Instructions &amp; Licence Details'!$B$2</f>
        <v>0</v>
      </c>
      <c r="B66" s="70">
        <f t="shared" ca="1" si="10"/>
        <v>42469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.75" hidden="1" customHeight="1" thickBot="1" x14ac:dyDescent="0.3">
      <c r="A67" s="66">
        <f>'Instructions &amp; Licence Details'!$B$2</f>
        <v>0</v>
      </c>
      <c r="B67" s="70">
        <f t="shared" ca="1" si="10"/>
        <v>42469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42470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42470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42470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42470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42470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42470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42470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42470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42470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42470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  <mergeCell ref="D18:F18"/>
    <mergeCell ref="D19:D27"/>
    <mergeCell ref="E19:E27"/>
    <mergeCell ref="D28:F28"/>
    <mergeCell ref="D29:D37"/>
    <mergeCell ref="E29:E37"/>
    <mergeCell ref="D38:F38"/>
    <mergeCell ref="D39:D47"/>
    <mergeCell ref="E39:E47"/>
    <mergeCell ref="D48:F48"/>
    <mergeCell ref="D49:D57"/>
    <mergeCell ref="E49:E57"/>
    <mergeCell ref="D78:F78"/>
    <mergeCell ref="D80:F80"/>
    <mergeCell ref="D58:F58"/>
    <mergeCell ref="D59:D67"/>
    <mergeCell ref="E59:E67"/>
    <mergeCell ref="D68:F68"/>
    <mergeCell ref="D69:D77"/>
    <mergeCell ref="E69:E77"/>
  </mergeCells>
  <phoneticPr fontId="12" type="noConversion"/>
  <conditionalFormatting sqref="G5">
    <cfRule type="expression" dxfId="233" priority="24">
      <formula>IF(G5="Please enter Licence details on tab 1",TRUE,FALSE)</formula>
    </cfRule>
  </conditionalFormatting>
  <conditionalFormatting sqref="M5">
    <cfRule type="expression" dxfId="232" priority="23">
      <formula>IF(M5="Please enter start date for report on tab 1",TRUE,FALSE)</formula>
    </cfRule>
  </conditionalFormatting>
  <conditionalFormatting sqref="J5">
    <cfRule type="expression" dxfId="231" priority="22">
      <formula>IF(J5="Please enter Licence # on tab 1",TRUE,FALSE)</formula>
    </cfRule>
  </conditionalFormatting>
  <conditionalFormatting sqref="D78">
    <cfRule type="containsErrors" dxfId="230" priority="15">
      <formula>ISERROR(D78)</formula>
    </cfRule>
  </conditionalFormatting>
  <conditionalFormatting sqref="G9:N17">
    <cfRule type="expression" dxfId="229" priority="14">
      <formula>IF($C9=FALSE,TRUE, FALSE)</formula>
    </cfRule>
  </conditionalFormatting>
  <conditionalFormatting sqref="G19:N27">
    <cfRule type="expression" dxfId="228" priority="13">
      <formula>IF($C19=FALSE,TRUE, FALSE)</formula>
    </cfRule>
  </conditionalFormatting>
  <conditionalFormatting sqref="G29:N37">
    <cfRule type="expression" dxfId="227" priority="12">
      <formula>IF($C29=FALSE,TRUE, FALSE)</formula>
    </cfRule>
  </conditionalFormatting>
  <conditionalFormatting sqref="G39:N47">
    <cfRule type="expression" dxfId="226" priority="11">
      <formula>IF($C39=FALSE,TRUE, FALSE)</formula>
    </cfRule>
  </conditionalFormatting>
  <conditionalFormatting sqref="G49:N57">
    <cfRule type="expression" dxfId="225" priority="10">
      <formula>IF($C49=FALSE,TRUE, FALSE)</formula>
    </cfRule>
  </conditionalFormatting>
  <conditionalFormatting sqref="G59:N67">
    <cfRule type="expression" dxfId="224" priority="9">
      <formula>IF($C59=FALSE,TRUE, FALSE)</formula>
    </cfRule>
  </conditionalFormatting>
  <conditionalFormatting sqref="G69:N77">
    <cfRule type="expression" dxfId="223" priority="8">
      <formula>IF($C69=FALSE,TRUE, FALSE)</formula>
    </cfRule>
  </conditionalFormatting>
  <conditionalFormatting sqref="D9:D27 D39:D47 D49:D57 D59:D67 D69:D77 D29:D37">
    <cfRule type="containsErrors" dxfId="222" priority="7">
      <formula>ISERROR(D9)</formula>
    </cfRule>
  </conditionalFormatting>
  <conditionalFormatting sqref="D69:D77 D59:D67 D49:D57 D39:D47 D29:D37 D19:D27 D9:D17">
    <cfRule type="expression" dxfId="221" priority="6">
      <formula>IF(FIND("Not",D9),TRUE,FALSE)</formula>
    </cfRule>
  </conditionalFormatting>
  <conditionalFormatting sqref="D28">
    <cfRule type="containsErrors" dxfId="220" priority="5">
      <formula>ISERROR(D28)</formula>
    </cfRule>
  </conditionalFormatting>
  <conditionalFormatting sqref="D38">
    <cfRule type="containsErrors" dxfId="219" priority="4">
      <formula>ISERROR(D38)</formula>
    </cfRule>
  </conditionalFormatting>
  <conditionalFormatting sqref="D48">
    <cfRule type="containsErrors" dxfId="218" priority="3">
      <formula>ISERROR(D48)</formula>
    </cfRule>
  </conditionalFormatting>
  <conditionalFormatting sqref="D58">
    <cfRule type="containsErrors" dxfId="217" priority="2">
      <formula>ISERROR(D58)</formula>
    </cfRule>
  </conditionalFormatting>
  <conditionalFormatting sqref="D68">
    <cfRule type="containsErrors" dxfId="216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49" sqref="G4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3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42477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42471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42471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42471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42471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42471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42471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42471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42471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42471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42471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3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42472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42472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42472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3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42472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14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42472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42472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42472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42472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42472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42472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42473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42473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42473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4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42473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5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42473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5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42473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5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42473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5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42473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5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42473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5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42473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6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42474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42474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42474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4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42474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5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42474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5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42474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5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42474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5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42474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5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42474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5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42474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6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42475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42475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42475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4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42475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5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42475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5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42475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5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42475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5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42475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5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42475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5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42475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6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42476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42476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42476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4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42476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5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42476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5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42476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5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42476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5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42476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5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42476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5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42476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6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42477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42477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42477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4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42477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5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42477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5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42477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5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42477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5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42477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5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42477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5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42477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6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215" priority="24">
      <formula>IF(G5="Please enter Licence details on tab 1",TRUE,FALSE)</formula>
    </cfRule>
  </conditionalFormatting>
  <conditionalFormatting sqref="M5">
    <cfRule type="expression" dxfId="214" priority="23">
      <formula>IF(M5="Please enter start date for report on tab 1",TRUE,FALSE)</formula>
    </cfRule>
  </conditionalFormatting>
  <conditionalFormatting sqref="J5">
    <cfRule type="expression" dxfId="213" priority="22">
      <formula>IF(J5="Please enter Licence # on tab 1",TRUE,FALSE)</formula>
    </cfRule>
  </conditionalFormatting>
  <conditionalFormatting sqref="D78">
    <cfRule type="containsErrors" dxfId="212" priority="15">
      <formula>ISERROR(D78)</formula>
    </cfRule>
  </conditionalFormatting>
  <conditionalFormatting sqref="G9:N17">
    <cfRule type="expression" dxfId="211" priority="14">
      <formula>IF($C9=FALSE,TRUE, FALSE)</formula>
    </cfRule>
  </conditionalFormatting>
  <conditionalFormatting sqref="G19:N27">
    <cfRule type="expression" dxfId="210" priority="13">
      <formula>IF($C19=FALSE,TRUE, FALSE)</formula>
    </cfRule>
  </conditionalFormatting>
  <conditionalFormatting sqref="G29:N37">
    <cfRule type="expression" dxfId="209" priority="12">
      <formula>IF($C29=FALSE,TRUE, FALSE)</formula>
    </cfRule>
  </conditionalFormatting>
  <conditionalFormatting sqref="G39:N47">
    <cfRule type="expression" dxfId="208" priority="11">
      <formula>IF($C39=FALSE,TRUE, FALSE)</formula>
    </cfRule>
  </conditionalFormatting>
  <conditionalFormatting sqref="G49:N57">
    <cfRule type="expression" dxfId="207" priority="10">
      <formula>IF($C49=FALSE,TRUE, FALSE)</formula>
    </cfRule>
  </conditionalFormatting>
  <conditionalFormatting sqref="G59:N67">
    <cfRule type="expression" dxfId="206" priority="9">
      <formula>IF($C59=FALSE,TRUE, FALSE)</formula>
    </cfRule>
  </conditionalFormatting>
  <conditionalFormatting sqref="G69:N77">
    <cfRule type="expression" dxfId="205" priority="8">
      <formula>IF($C69=FALSE,TRUE, FALSE)</formula>
    </cfRule>
  </conditionalFormatting>
  <conditionalFormatting sqref="D9:D27 D39:D47 D49:D57 D59:D67 D69:D77 D29:D37">
    <cfRule type="containsErrors" dxfId="204" priority="7">
      <formula>ISERROR(D9)</formula>
    </cfRule>
  </conditionalFormatting>
  <conditionalFormatting sqref="D69:D77 D59:D67 D49:D57 D39:D47 D29:D37 D19:D27 D9:D17">
    <cfRule type="expression" dxfId="203" priority="6">
      <formula>IF(FIND("Not",D9),TRUE,FALSE)</formula>
    </cfRule>
  </conditionalFormatting>
  <conditionalFormatting sqref="D28">
    <cfRule type="containsErrors" dxfId="202" priority="5">
      <formula>ISERROR(D28)</formula>
    </cfRule>
  </conditionalFormatting>
  <conditionalFormatting sqref="D38">
    <cfRule type="containsErrors" dxfId="201" priority="4">
      <formula>ISERROR(D38)</formula>
    </cfRule>
  </conditionalFormatting>
  <conditionalFormatting sqref="D48">
    <cfRule type="containsErrors" dxfId="200" priority="3">
      <formula>ISERROR(D48)</formula>
    </cfRule>
  </conditionalFormatting>
  <conditionalFormatting sqref="D58">
    <cfRule type="containsErrors" dxfId="199" priority="2">
      <formula>ISERROR(D58)</formula>
    </cfRule>
  </conditionalFormatting>
  <conditionalFormatting sqref="D68">
    <cfRule type="containsErrors" dxfId="198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59" sqref="G5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4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42484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42478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42478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42478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4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42478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5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42478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5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42478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5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42478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5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42478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5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42478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5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42478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6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4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42479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42479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42479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4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42479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21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42479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42479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42479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42479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42479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42479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42480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42480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42480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4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42480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5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42480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5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42480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5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42480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5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42480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5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42480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5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42480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6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42481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42481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42481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4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42481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5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42481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5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42481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5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42481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5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42481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5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42481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5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42481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6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42482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42482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42482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4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42482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5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42482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5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42482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5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42482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5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42482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5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42482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5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42482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6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42483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42483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42483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4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42483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5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42483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5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42483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5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42483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5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42483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5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42483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5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42483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6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42484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42484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42484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4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42484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5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42484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5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42484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5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42484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5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42484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5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42484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5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42484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6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97" priority="24">
      <formula>IF(G5="Please enter Licence details on tab 1",TRUE,FALSE)</formula>
    </cfRule>
  </conditionalFormatting>
  <conditionalFormatting sqref="M5">
    <cfRule type="expression" dxfId="196" priority="23">
      <formula>IF(M5="Please enter start date for report on tab 1",TRUE,FALSE)</formula>
    </cfRule>
  </conditionalFormatting>
  <conditionalFormatting sqref="J5">
    <cfRule type="expression" dxfId="195" priority="22">
      <formula>IF(J5="Please enter Licence # on tab 1",TRUE,FALSE)</formula>
    </cfRule>
  </conditionalFormatting>
  <conditionalFormatting sqref="D78">
    <cfRule type="containsErrors" dxfId="194" priority="15">
      <formula>ISERROR(D78)</formula>
    </cfRule>
  </conditionalFormatting>
  <conditionalFormatting sqref="G9:N17">
    <cfRule type="expression" dxfId="193" priority="14">
      <formula>IF($C9=FALSE,TRUE, FALSE)</formula>
    </cfRule>
  </conditionalFormatting>
  <conditionalFormatting sqref="G19:N27">
    <cfRule type="expression" dxfId="192" priority="13">
      <formula>IF($C19=FALSE,TRUE, FALSE)</formula>
    </cfRule>
  </conditionalFormatting>
  <conditionalFormatting sqref="G29:N37">
    <cfRule type="expression" dxfId="191" priority="12">
      <formula>IF($C29=FALSE,TRUE, FALSE)</formula>
    </cfRule>
  </conditionalFormatting>
  <conditionalFormatting sqref="G39:N47">
    <cfRule type="expression" dxfId="190" priority="11">
      <formula>IF($C39=FALSE,TRUE, FALSE)</formula>
    </cfRule>
  </conditionalFormatting>
  <conditionalFormatting sqref="G49:N57">
    <cfRule type="expression" dxfId="189" priority="10">
      <formula>IF($C49=FALSE,TRUE, FALSE)</formula>
    </cfRule>
  </conditionalFormatting>
  <conditionalFormatting sqref="G59:N67">
    <cfRule type="expression" dxfId="188" priority="9">
      <formula>IF($C59=FALSE,TRUE, FALSE)</formula>
    </cfRule>
  </conditionalFormatting>
  <conditionalFormatting sqref="G69:N77">
    <cfRule type="expression" dxfId="187" priority="8">
      <formula>IF($C69=FALSE,TRUE, FALSE)</formula>
    </cfRule>
  </conditionalFormatting>
  <conditionalFormatting sqref="D9:D27 D39:D47 D49:D57 D59:D67 D69:D77 D29:D37">
    <cfRule type="containsErrors" dxfId="186" priority="7">
      <formula>ISERROR(D9)</formula>
    </cfRule>
  </conditionalFormatting>
  <conditionalFormatting sqref="D69:D77 D59:D67 D49:D57 D39:D47 D29:D37 D19:D27 D9:D17">
    <cfRule type="expression" dxfId="185" priority="6">
      <formula>IF(FIND("Not",D9),TRUE,FALSE)</formula>
    </cfRule>
  </conditionalFormatting>
  <conditionalFormatting sqref="D28">
    <cfRule type="containsErrors" dxfId="184" priority="5">
      <formula>ISERROR(D28)</formula>
    </cfRule>
  </conditionalFormatting>
  <conditionalFormatting sqref="D38">
    <cfRule type="containsErrors" dxfId="183" priority="4">
      <formula>ISERROR(D38)</formula>
    </cfRule>
  </conditionalFormatting>
  <conditionalFormatting sqref="D48">
    <cfRule type="containsErrors" dxfId="182" priority="3">
      <formula>ISERROR(D48)</formula>
    </cfRule>
  </conditionalFormatting>
  <conditionalFormatting sqref="D58">
    <cfRule type="containsErrors" dxfId="181" priority="2">
      <formula>ISERROR(D58)</formula>
    </cfRule>
  </conditionalFormatting>
  <conditionalFormatting sqref="D68">
    <cfRule type="containsErrors" dxfId="180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49" sqref="G4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5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42491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42485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42485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42485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42485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42485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42485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42485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42485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42485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42485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5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42486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42486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42486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4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5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42486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5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28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42486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5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42486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5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42486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5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42486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5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42486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5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42486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6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42487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42487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42487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4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42487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5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42487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5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42487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5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42487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5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42487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5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42487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5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42487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6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42488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42488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42488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4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42488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5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42488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5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42488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5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42488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5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42488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5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42488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5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42488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6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42489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42489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42489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4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42489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5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42489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5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42489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5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42489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5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42489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5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42489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5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42489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6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42490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42490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42490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4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42490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5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42490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5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42490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5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42490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5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42490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5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42490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5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42490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6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42491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42491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42491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4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42491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5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42491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5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42491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5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42491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5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42491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5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42491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5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42491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6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79" priority="24">
      <formula>IF(G5="Please enter Licence details on tab 1",TRUE,FALSE)</formula>
    </cfRule>
  </conditionalFormatting>
  <conditionalFormatting sqref="M5">
    <cfRule type="expression" dxfId="178" priority="23">
      <formula>IF(M5="Please enter start date for report on tab 1",TRUE,FALSE)</formula>
    </cfRule>
  </conditionalFormatting>
  <conditionalFormatting sqref="J5">
    <cfRule type="expression" dxfId="177" priority="22">
      <formula>IF(J5="Please enter Licence # on tab 1",TRUE,FALSE)</formula>
    </cfRule>
  </conditionalFormatting>
  <conditionalFormatting sqref="D78">
    <cfRule type="containsErrors" dxfId="176" priority="15">
      <formula>ISERROR(D78)</formula>
    </cfRule>
  </conditionalFormatting>
  <conditionalFormatting sqref="G9:N17">
    <cfRule type="expression" dxfId="175" priority="14">
      <formula>IF($C9=FALSE,TRUE, FALSE)</formula>
    </cfRule>
  </conditionalFormatting>
  <conditionalFormatting sqref="G19:N27">
    <cfRule type="expression" dxfId="174" priority="13">
      <formula>IF($C19=FALSE,TRUE, FALSE)</formula>
    </cfRule>
  </conditionalFormatting>
  <conditionalFormatting sqref="G29:N37">
    <cfRule type="expression" dxfId="173" priority="12">
      <formula>IF($C29=FALSE,TRUE, FALSE)</formula>
    </cfRule>
  </conditionalFormatting>
  <conditionalFormatting sqref="G39:N47">
    <cfRule type="expression" dxfId="172" priority="11">
      <formula>IF($C39=FALSE,TRUE, FALSE)</formula>
    </cfRule>
  </conditionalFormatting>
  <conditionalFormatting sqref="G49:N57">
    <cfRule type="expression" dxfId="171" priority="10">
      <formula>IF($C49=FALSE,TRUE, FALSE)</formula>
    </cfRule>
  </conditionalFormatting>
  <conditionalFormatting sqref="G59:N67">
    <cfRule type="expression" dxfId="170" priority="9">
      <formula>IF($C59=FALSE,TRUE, FALSE)</formula>
    </cfRule>
  </conditionalFormatting>
  <conditionalFormatting sqref="G69:N77">
    <cfRule type="expression" dxfId="169" priority="8">
      <formula>IF($C69=FALSE,TRUE, FALSE)</formula>
    </cfRule>
  </conditionalFormatting>
  <conditionalFormatting sqref="D9:D27 D39:D47 D49:D57 D59:D67 D69:D77 D29:D37">
    <cfRule type="containsErrors" dxfId="168" priority="7">
      <formula>ISERROR(D9)</formula>
    </cfRule>
  </conditionalFormatting>
  <conditionalFormatting sqref="D69:D77 D59:D67 D49:D57 D39:D47 D29:D37 D19:D27 D9:D17">
    <cfRule type="expression" dxfId="167" priority="6">
      <formula>IF(FIND("Not",D9),TRUE,FALSE)</formula>
    </cfRule>
  </conditionalFormatting>
  <conditionalFormatting sqref="D28">
    <cfRule type="containsErrors" dxfId="166" priority="5">
      <formula>ISERROR(D28)</formula>
    </cfRule>
  </conditionalFormatting>
  <conditionalFormatting sqref="D38">
    <cfRule type="containsErrors" dxfId="165" priority="4">
      <formula>ISERROR(D38)</formula>
    </cfRule>
  </conditionalFormatting>
  <conditionalFormatting sqref="D48">
    <cfRule type="containsErrors" dxfId="164" priority="3">
      <formula>ISERROR(D48)</formula>
    </cfRule>
  </conditionalFormatting>
  <conditionalFormatting sqref="D58">
    <cfRule type="containsErrors" dxfId="163" priority="2">
      <formula>ISERROR(D58)</formula>
    </cfRule>
  </conditionalFormatting>
  <conditionalFormatting sqref="D68">
    <cfRule type="containsErrors" dxfId="162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0"/>
  <sheetViews>
    <sheetView workbookViewId="0">
      <pane xSplit="6" ySplit="8" topLeftCell="G9" activePane="bottomRight" state="frozen"/>
      <selection activeCell="E52" sqref="E52"/>
      <selection pane="topRight" activeCell="E52" sqref="E52"/>
      <selection pane="bottomLeft" activeCell="E52" sqref="E52"/>
      <selection pane="bottomRight" activeCell="G59" sqref="G5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6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42498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42492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42492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42492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42492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42492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42492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42492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42492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42492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42492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6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42493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42493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42493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6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42493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35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42493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42493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42493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42493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42493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42493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42494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42494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42494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42494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42494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42494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42494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42494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42494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42494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42495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42495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42495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42495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42495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42495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42495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42495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42495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42495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42496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42496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42496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42496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42496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42496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42496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42496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42496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42496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42497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42497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42497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42497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42497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42497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42497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42497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42497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42497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42498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42498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42498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42498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42498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42498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42498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42498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42498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42498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61" priority="24">
      <formula>IF(G5="Please enter Licence details on tab 1",TRUE,FALSE)</formula>
    </cfRule>
  </conditionalFormatting>
  <conditionalFormatting sqref="M5">
    <cfRule type="expression" dxfId="160" priority="23">
      <formula>IF(M5="Please enter start date for report on tab 1",TRUE,FALSE)</formula>
    </cfRule>
  </conditionalFormatting>
  <conditionalFormatting sqref="J5">
    <cfRule type="expression" dxfId="159" priority="22">
      <formula>IF(J5="Please enter Licence # on tab 1",TRUE,FALSE)</formula>
    </cfRule>
  </conditionalFormatting>
  <conditionalFormatting sqref="D78">
    <cfRule type="containsErrors" dxfId="158" priority="15">
      <formula>ISERROR(D78)</formula>
    </cfRule>
  </conditionalFormatting>
  <conditionalFormatting sqref="G9:N17">
    <cfRule type="expression" dxfId="157" priority="14">
      <formula>IF($C9=FALSE,TRUE, FALSE)</formula>
    </cfRule>
  </conditionalFormatting>
  <conditionalFormatting sqref="G19:N27">
    <cfRule type="expression" dxfId="156" priority="13">
      <formula>IF($C19=FALSE,TRUE, FALSE)</formula>
    </cfRule>
  </conditionalFormatting>
  <conditionalFormatting sqref="G29:N37">
    <cfRule type="expression" dxfId="155" priority="12">
      <formula>IF($C29=FALSE,TRUE, FALSE)</formula>
    </cfRule>
  </conditionalFormatting>
  <conditionalFormatting sqref="G39:N47">
    <cfRule type="expression" dxfId="154" priority="11">
      <formula>IF($C39=FALSE,TRUE, FALSE)</formula>
    </cfRule>
  </conditionalFormatting>
  <conditionalFormatting sqref="G49:N57">
    <cfRule type="expression" dxfId="153" priority="10">
      <formula>IF($C49=FALSE,TRUE, FALSE)</formula>
    </cfRule>
  </conditionalFormatting>
  <conditionalFormatting sqref="G59:N67">
    <cfRule type="expression" dxfId="152" priority="9">
      <formula>IF($C59=FALSE,TRUE, FALSE)</formula>
    </cfRule>
  </conditionalFormatting>
  <conditionalFormatting sqref="G69:N77">
    <cfRule type="expression" dxfId="151" priority="8">
      <formula>IF($C69=FALSE,TRUE, FALSE)</formula>
    </cfRule>
  </conditionalFormatting>
  <conditionalFormatting sqref="D9:D27 D39:D47 D49:D57 D59:D67 D69:D77 D29:D37">
    <cfRule type="containsErrors" dxfId="150" priority="7">
      <formula>ISERROR(D9)</formula>
    </cfRule>
  </conditionalFormatting>
  <conditionalFormatting sqref="D69:D77 D59:D67 D49:D57 D39:D47 D29:D37 D19:D27 D9:D17">
    <cfRule type="expression" dxfId="149" priority="6">
      <formula>IF(FIND("Not",D9),TRUE,FALSE)</formula>
    </cfRule>
  </conditionalFormatting>
  <conditionalFormatting sqref="D28">
    <cfRule type="containsErrors" dxfId="148" priority="5">
      <formula>ISERROR(D28)</formula>
    </cfRule>
  </conditionalFormatting>
  <conditionalFormatting sqref="D38">
    <cfRule type="containsErrors" dxfId="147" priority="4">
      <formula>ISERROR(D38)</formula>
    </cfRule>
  </conditionalFormatting>
  <conditionalFormatting sqref="D48">
    <cfRule type="containsErrors" dxfId="146" priority="3">
      <formula>ISERROR(D48)</formula>
    </cfRule>
  </conditionalFormatting>
  <conditionalFormatting sqref="D58">
    <cfRule type="containsErrors" dxfId="145" priority="2">
      <formula>ISERROR(D58)</formula>
    </cfRule>
  </conditionalFormatting>
  <conditionalFormatting sqref="D68">
    <cfRule type="containsErrors" dxfId="144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80"/>
  <sheetViews>
    <sheetView workbookViewId="0">
      <pane xSplit="6" ySplit="8" topLeftCell="G9" activePane="bottomRight" state="frozen"/>
      <selection activeCell="I52" sqref="I52"/>
      <selection pane="topRight" activeCell="I52" sqref="I52"/>
      <selection pane="bottomLeft" activeCell="I52" sqref="I52"/>
      <selection pane="bottomRight" activeCell="G39" sqref="G3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7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42505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42499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42499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42499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42499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42499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42499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42499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42499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42499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42499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7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42500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42500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42500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7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42500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42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42500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42500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42500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42500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42500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42500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42501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42501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42501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42501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42501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42501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42501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42501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42501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42501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42502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42502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42502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42502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42502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42502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42502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42502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42502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42502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42503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42503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42503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42503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42503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42503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42503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42503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42503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42503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42504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42504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42504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42504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42504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42504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42504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42504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42504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42504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42505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42505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42505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42505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42505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42505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42505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42505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42505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42505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43" priority="24">
      <formula>IF(G5="Please enter Licence details on tab 1",TRUE,FALSE)</formula>
    </cfRule>
  </conditionalFormatting>
  <conditionalFormatting sqref="M5">
    <cfRule type="expression" dxfId="142" priority="23">
      <formula>IF(M5="Please enter start date for report on tab 1",TRUE,FALSE)</formula>
    </cfRule>
  </conditionalFormatting>
  <conditionalFormatting sqref="J5">
    <cfRule type="expression" dxfId="141" priority="22">
      <formula>IF(J5="Please enter Licence # on tab 1",TRUE,FALSE)</formula>
    </cfRule>
  </conditionalFormatting>
  <conditionalFormatting sqref="D78">
    <cfRule type="containsErrors" dxfId="140" priority="15">
      <formula>ISERROR(D78)</formula>
    </cfRule>
  </conditionalFormatting>
  <conditionalFormatting sqref="G9:N17">
    <cfRule type="expression" dxfId="139" priority="14">
      <formula>IF($C9=FALSE,TRUE, FALSE)</formula>
    </cfRule>
  </conditionalFormatting>
  <conditionalFormatting sqref="G19:N27">
    <cfRule type="expression" dxfId="138" priority="13">
      <formula>IF($C19=FALSE,TRUE, FALSE)</formula>
    </cfRule>
  </conditionalFormatting>
  <conditionalFormatting sqref="G29:N37">
    <cfRule type="expression" dxfId="137" priority="12">
      <formula>IF($C29=FALSE,TRUE, FALSE)</formula>
    </cfRule>
  </conditionalFormatting>
  <conditionalFormatting sqref="G39:N47">
    <cfRule type="expression" dxfId="136" priority="11">
      <formula>IF($C39=FALSE,TRUE, FALSE)</formula>
    </cfRule>
  </conditionalFormatting>
  <conditionalFormatting sqref="G49:N57">
    <cfRule type="expression" dxfId="135" priority="10">
      <formula>IF($C49=FALSE,TRUE, FALSE)</formula>
    </cfRule>
  </conditionalFormatting>
  <conditionalFormatting sqref="G59:N67">
    <cfRule type="expression" dxfId="134" priority="9">
      <formula>IF($C59=FALSE,TRUE, FALSE)</formula>
    </cfRule>
  </conditionalFormatting>
  <conditionalFormatting sqref="G69:N77">
    <cfRule type="expression" dxfId="133" priority="8">
      <formula>IF($C69=FALSE,TRUE, FALSE)</formula>
    </cfRule>
  </conditionalFormatting>
  <conditionalFormatting sqref="D9:D27 D39:D47 D49:D57 D59:D67 D69:D77 D29:D37">
    <cfRule type="containsErrors" dxfId="132" priority="7">
      <formula>ISERROR(D9)</formula>
    </cfRule>
  </conditionalFormatting>
  <conditionalFormatting sqref="D69:D77 D59:D67 D49:D57 D39:D47 D29:D37 D19:D27 D9:D17">
    <cfRule type="expression" dxfId="131" priority="6">
      <formula>IF(FIND("Not",D9),TRUE,FALSE)</formula>
    </cfRule>
  </conditionalFormatting>
  <conditionalFormatting sqref="D28">
    <cfRule type="containsErrors" dxfId="130" priority="5">
      <formula>ISERROR(D28)</formula>
    </cfRule>
  </conditionalFormatting>
  <conditionalFormatting sqref="D38">
    <cfRule type="containsErrors" dxfId="129" priority="4">
      <formula>ISERROR(D38)</formula>
    </cfRule>
  </conditionalFormatting>
  <conditionalFormatting sqref="D48">
    <cfRule type="containsErrors" dxfId="128" priority="3">
      <formula>ISERROR(D48)</formula>
    </cfRule>
  </conditionalFormatting>
  <conditionalFormatting sqref="D58">
    <cfRule type="containsErrors" dxfId="127" priority="2">
      <formula>ISERROR(D58)</formula>
    </cfRule>
  </conditionalFormatting>
  <conditionalFormatting sqref="D68">
    <cfRule type="containsErrors" dxfId="126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80"/>
  <sheetViews>
    <sheetView workbookViewId="0">
      <pane xSplit="6" ySplit="8" topLeftCell="G9" activePane="bottomRight" state="frozen"/>
      <selection activeCell="I52" sqref="I52"/>
      <selection pane="topRight" activeCell="I52" sqref="I52"/>
      <selection pane="bottomLeft" activeCell="I52" sqref="I52"/>
      <selection pane="bottomRight" activeCell="G49" sqref="G49"/>
    </sheetView>
  </sheetViews>
  <sheetFormatPr defaultColWidth="8.85546875" defaultRowHeight="15" x14ac:dyDescent="0.25"/>
  <cols>
    <col min="1" max="1" width="8.85546875" style="66" hidden="1" customWidth="1"/>
    <col min="2" max="2" width="14.85546875" style="66" hidden="1" customWidth="1"/>
    <col min="3" max="3" width="8.85546875" style="66" hidden="1" customWidth="1"/>
    <col min="4" max="4" width="18.7109375" customWidth="1"/>
    <col min="5" max="5" width="4.7109375" bestFit="1" customWidth="1"/>
    <col min="6" max="6" width="13" customWidth="1"/>
    <col min="7" max="7" width="16.85546875" customWidth="1"/>
    <col min="8" max="8" width="17.28515625" customWidth="1"/>
    <col min="9" max="9" width="12.85546875" customWidth="1"/>
    <col min="10" max="10" width="13.140625" customWidth="1"/>
    <col min="11" max="11" width="15.42578125" customWidth="1"/>
    <col min="12" max="12" width="16.28515625" customWidth="1"/>
    <col min="13" max="13" width="13.85546875" customWidth="1"/>
    <col min="14" max="14" width="19.42578125" customWidth="1"/>
    <col min="16" max="16" width="33.28515625" customWidth="1"/>
    <col min="17" max="17" width="8.85546875" style="66" hidden="1" customWidth="1"/>
  </cols>
  <sheetData>
    <row r="1" spans="1:18" s="66" customFormat="1" hidden="1" x14ac:dyDescent="0.25">
      <c r="A1" s="66" t="s">
        <v>106</v>
      </c>
      <c r="B1" s="66" t="s">
        <v>114</v>
      </c>
      <c r="C1" s="66" t="s">
        <v>124</v>
      </c>
      <c r="D1" s="66" t="s">
        <v>115</v>
      </c>
      <c r="E1" s="66" t="s">
        <v>115</v>
      </c>
      <c r="F1" s="66" t="s">
        <v>116</v>
      </c>
      <c r="G1" s="66" t="s">
        <v>117</v>
      </c>
      <c r="H1" s="66" t="s">
        <v>118</v>
      </c>
      <c r="I1" s="66" t="s">
        <v>9</v>
      </c>
      <c r="J1" s="66" t="s">
        <v>119</v>
      </c>
      <c r="K1" s="66" t="s">
        <v>120</v>
      </c>
      <c r="L1" s="66" t="s">
        <v>121</v>
      </c>
      <c r="M1" s="66" t="s">
        <v>122</v>
      </c>
      <c r="N1" s="66" t="s">
        <v>123</v>
      </c>
      <c r="P1" s="66" t="s">
        <v>115</v>
      </c>
      <c r="Q1" s="66" t="s">
        <v>115</v>
      </c>
    </row>
    <row r="2" spans="1:18" x14ac:dyDescent="0.25">
      <c r="A2" s="66" t="s">
        <v>115</v>
      </c>
    </row>
    <row r="3" spans="1:18" ht="105" customHeight="1" x14ac:dyDescent="0.25">
      <c r="A3" s="66" t="s">
        <v>115</v>
      </c>
      <c r="D3" s="123"/>
      <c r="E3" s="123"/>
      <c r="F3" s="123"/>
      <c r="G3" s="123"/>
      <c r="H3" s="123"/>
      <c r="I3" s="122" t="s">
        <v>47</v>
      </c>
      <c r="J3" s="131"/>
      <c r="K3" s="131"/>
      <c r="L3" s="131"/>
      <c r="M3" s="131"/>
      <c r="N3" s="131"/>
    </row>
    <row r="4" spans="1:18" ht="18" customHeight="1" x14ac:dyDescent="0.25">
      <c r="A4" s="66" t="s">
        <v>115</v>
      </c>
    </row>
    <row r="5" spans="1:18" ht="20.25" x14ac:dyDescent="0.3">
      <c r="A5" s="66" t="s">
        <v>115</v>
      </c>
      <c r="D5" s="125" t="str">
        <f ca="1">UPPER("Report "&amp; MID(CELL("filename",D5),FIND("]",CELL("filename",D5))+1,256))</f>
        <v>REPORT WEEK 8</v>
      </c>
      <c r="E5" s="125"/>
      <c r="F5" s="58" t="s">
        <v>45</v>
      </c>
      <c r="G5" s="110" t="str">
        <f>IF(ISBLANK('Instructions &amp; Licence Details'!I9), IF(ISBLANK('Instructions &amp; Licence Details'!I5),"Please enter Licence details on tab 1",'Instructions &amp; Licence Details'!I5),'Instructions &amp; Licence Details'!I9)</f>
        <v>Please enter Licence details on tab 1</v>
      </c>
      <c r="H5" s="110"/>
      <c r="I5" s="58" t="s">
        <v>14</v>
      </c>
      <c r="J5" s="128" t="str">
        <f>IF(ISBLANK('Instructions &amp; Licence Details'!I7),"Please enter Licence # on tab 1",'Instructions &amp; Licence Details'!I7)</f>
        <v>Please enter Licence # on tab 1</v>
      </c>
      <c r="K5" s="128"/>
      <c r="L5" s="58" t="s">
        <v>15</v>
      </c>
      <c r="M5" s="124">
        <f ca="1">IF('Week 1'!M5:N5="Please enter start date for report on tab 1",'Week 1'!M5:N5,'Week 1'!M5:N5+Q21)</f>
        <v>42512</v>
      </c>
      <c r="N5" s="124"/>
    </row>
    <row r="6" spans="1:18" ht="15.75" thickBot="1" x14ac:dyDescent="0.3">
      <c r="A6" s="66" t="s">
        <v>115</v>
      </c>
    </row>
    <row r="7" spans="1:18" ht="30" x14ac:dyDescent="0.25">
      <c r="A7" s="66" t="s">
        <v>115</v>
      </c>
      <c r="D7" s="126" t="s">
        <v>17</v>
      </c>
      <c r="E7" s="129"/>
      <c r="F7" s="7" t="s">
        <v>0</v>
      </c>
      <c r="G7" s="117" t="s">
        <v>91</v>
      </c>
      <c r="H7" s="119"/>
      <c r="I7" s="8" t="s">
        <v>92</v>
      </c>
      <c r="J7" s="117" t="s">
        <v>93</v>
      </c>
      <c r="K7" s="118"/>
      <c r="L7" s="117" t="s">
        <v>94</v>
      </c>
      <c r="M7" s="119"/>
      <c r="N7" s="9" t="s">
        <v>95</v>
      </c>
    </row>
    <row r="8" spans="1:18" s="1" customFormat="1" ht="40.5" customHeight="1" thickBot="1" x14ac:dyDescent="0.3">
      <c r="A8" s="66" t="s">
        <v>115</v>
      </c>
      <c r="B8" s="69"/>
      <c r="C8" s="69"/>
      <c r="D8" s="127"/>
      <c r="E8" s="130"/>
      <c r="F8" s="10" t="s">
        <v>1</v>
      </c>
      <c r="G8" s="11" t="s">
        <v>42</v>
      </c>
      <c r="H8" s="12" t="s">
        <v>44</v>
      </c>
      <c r="I8" s="13" t="s">
        <v>13</v>
      </c>
      <c r="J8" s="11" t="s">
        <v>16</v>
      </c>
      <c r="K8" s="14" t="s">
        <v>11</v>
      </c>
      <c r="L8" s="15" t="s">
        <v>46</v>
      </c>
      <c r="M8" s="12" t="s">
        <v>41</v>
      </c>
      <c r="N8" s="16" t="s">
        <v>43</v>
      </c>
      <c r="P8" s="59" t="s">
        <v>96</v>
      </c>
      <c r="Q8" s="67"/>
      <c r="R8" s="59"/>
    </row>
    <row r="9" spans="1:18" ht="15.75" customHeight="1" thickBot="1" x14ac:dyDescent="0.3">
      <c r="A9" s="66">
        <f>'Instructions &amp; Licence Details'!$B$2</f>
        <v>0</v>
      </c>
      <c r="B9" s="70">
        <f ca="1">$M$5-6</f>
        <v>42506</v>
      </c>
      <c r="C9" s="66" t="b">
        <f ca="1">IF(B9&lt;'Instructions &amp; Licence Details'!$I$2, FALSE, IF(B9&gt;=DATE(YEAR('Instructions &amp; Licence Details'!$I$2),MONTH('Instructions &amp; Licence Details'!$I$2)+3, DAY('Instructions &amp; Licence Details'!$I$2)), FALSE, TRUE))</f>
        <v>1</v>
      </c>
      <c r="D9" s="114">
        <f ca="1">IF(NOT(C9),TEXT(M5-6,"Ddd, dd MMM yyyy")&amp;"."&amp;CHAR(10)&amp;"Not in this report range."&amp;CHAR(10)&amp;"Do not complete for this date",M5-6)</f>
        <v>42506</v>
      </c>
      <c r="E9" s="104" t="s">
        <v>2</v>
      </c>
      <c r="F9" s="79" t="s">
        <v>32</v>
      </c>
      <c r="G9" s="25"/>
      <c r="H9" s="72"/>
      <c r="I9" s="73"/>
      <c r="J9" s="74"/>
      <c r="K9" s="28"/>
      <c r="L9" s="25"/>
      <c r="M9" s="26"/>
      <c r="N9" s="27"/>
      <c r="P9" s="59"/>
      <c r="Q9" s="67"/>
      <c r="R9" s="59"/>
    </row>
    <row r="10" spans="1:18" ht="14.1" hidden="1" customHeight="1" x14ac:dyDescent="0.25">
      <c r="A10" s="66">
        <f>'Instructions &amp; Licence Details'!$B$2</f>
        <v>0</v>
      </c>
      <c r="B10" s="70">
        <f t="shared" ref="B10:B17" ca="1" si="0">$M$5-6</f>
        <v>42506</v>
      </c>
      <c r="C10" s="66" t="b">
        <f ca="1">IF(B10&lt;'Instructions &amp; Licence Details'!$I$2, FALSE, IF(B10&gt;=DATE(YEAR('Instructions &amp; Licence Details'!$I$2),MONTH('Instructions &amp; Licence Details'!$I$2)+3, DAY('Instructions &amp; Licence Details'!$I$2)), FALSE, TRUE))</f>
        <v>1</v>
      </c>
      <c r="D10" s="115"/>
      <c r="E10" s="105"/>
      <c r="F10" s="80" t="s">
        <v>33</v>
      </c>
      <c r="G10" s="29"/>
      <c r="H10" s="30"/>
      <c r="I10" s="31"/>
      <c r="J10" s="75"/>
      <c r="K10" s="32"/>
      <c r="L10" s="29"/>
      <c r="M10" s="30"/>
      <c r="N10" s="31"/>
    </row>
    <row r="11" spans="1:18" ht="14.1" hidden="1" customHeight="1" x14ac:dyDescent="0.25">
      <c r="A11" s="66">
        <f>'Instructions &amp; Licence Details'!$B$2</f>
        <v>0</v>
      </c>
      <c r="B11" s="70">
        <f t="shared" ca="1" si="0"/>
        <v>42506</v>
      </c>
      <c r="C11" s="66" t="b">
        <f ca="1">IF(B11&lt;'Instructions &amp; Licence Details'!$I$2, FALSE, IF(B11&gt;=DATE(YEAR('Instructions &amp; Licence Details'!$I$2),MONTH('Instructions &amp; Licence Details'!$I$2)+3, DAY('Instructions &amp; Licence Details'!$I$2)), FALSE, TRUE))</f>
        <v>1</v>
      </c>
      <c r="D11" s="115"/>
      <c r="E11" s="105"/>
      <c r="F11" s="81" t="s">
        <v>34</v>
      </c>
      <c r="G11" s="29"/>
      <c r="H11" s="76"/>
      <c r="I11" s="31"/>
      <c r="J11" s="75"/>
      <c r="K11" s="32"/>
      <c r="L11" s="29"/>
      <c r="M11" s="30"/>
      <c r="N11" s="31"/>
    </row>
    <row r="12" spans="1:18" ht="14.1" hidden="1" customHeight="1" x14ac:dyDescent="0.25">
      <c r="A12" s="66">
        <f>'Instructions &amp; Licence Details'!$B$2</f>
        <v>0</v>
      </c>
      <c r="B12" s="70">
        <f t="shared" ca="1" si="0"/>
        <v>42506</v>
      </c>
      <c r="C12" s="66" t="b">
        <f ca="1">IF(B12&lt;'Instructions &amp; Licence Details'!$I$2, FALSE, IF(B12&gt;=DATE(YEAR('Instructions &amp; Licence Details'!$I$2),MONTH('Instructions &amp; Licence Details'!$I$2)+3, DAY('Instructions &amp; Licence Details'!$I$2)), FALSE, TRUE))</f>
        <v>1</v>
      </c>
      <c r="D12" s="115"/>
      <c r="E12" s="105"/>
      <c r="F12" s="81" t="s">
        <v>35</v>
      </c>
      <c r="G12" s="29"/>
      <c r="H12" s="30"/>
      <c r="I12" s="31"/>
      <c r="J12" s="75"/>
      <c r="K12" s="32"/>
      <c r="L12" s="29"/>
      <c r="M12" s="30"/>
      <c r="N12" s="31"/>
    </row>
    <row r="13" spans="1:18" ht="14.1" hidden="1" customHeight="1" x14ac:dyDescent="0.25">
      <c r="A13" s="66">
        <f>'Instructions &amp; Licence Details'!$B$2</f>
        <v>0</v>
      </c>
      <c r="B13" s="70">
        <f t="shared" ca="1" si="0"/>
        <v>42506</v>
      </c>
      <c r="C13" s="66" t="b">
        <f ca="1">IF(B13&lt;'Instructions &amp; Licence Details'!$I$2, FALSE, IF(B13&gt;=DATE(YEAR('Instructions &amp; Licence Details'!$I$2),MONTH('Instructions &amp; Licence Details'!$I$2)+3, DAY('Instructions &amp; Licence Details'!$I$2)), FALSE, TRUE))</f>
        <v>1</v>
      </c>
      <c r="D13" s="115"/>
      <c r="E13" s="105"/>
      <c r="F13" s="81" t="s">
        <v>36</v>
      </c>
      <c r="G13" s="29"/>
      <c r="H13" s="30"/>
      <c r="I13" s="31"/>
      <c r="J13" s="75"/>
      <c r="K13" s="32"/>
      <c r="L13" s="29"/>
      <c r="M13" s="30"/>
      <c r="N13" s="31"/>
    </row>
    <row r="14" spans="1:18" ht="14.1" hidden="1" customHeight="1" x14ac:dyDescent="0.25">
      <c r="A14" s="66">
        <f>'Instructions &amp; Licence Details'!$B$2</f>
        <v>0</v>
      </c>
      <c r="B14" s="70">
        <f t="shared" ca="1" si="0"/>
        <v>42506</v>
      </c>
      <c r="C14" s="66" t="b">
        <f ca="1">IF(B14&lt;'Instructions &amp; Licence Details'!$I$2, FALSE, IF(B14&gt;=DATE(YEAR('Instructions &amp; Licence Details'!$I$2),MONTH('Instructions &amp; Licence Details'!$I$2)+3, DAY('Instructions &amp; Licence Details'!$I$2)), FALSE, TRUE))</f>
        <v>1</v>
      </c>
      <c r="D14" s="115"/>
      <c r="E14" s="105"/>
      <c r="F14" s="81" t="s">
        <v>37</v>
      </c>
      <c r="G14" s="29"/>
      <c r="H14" s="30"/>
      <c r="I14" s="31"/>
      <c r="J14" s="75"/>
      <c r="K14" s="32"/>
      <c r="L14" s="29"/>
      <c r="M14" s="30"/>
      <c r="N14" s="31"/>
    </row>
    <row r="15" spans="1:18" ht="14.1" hidden="1" customHeight="1" x14ac:dyDescent="0.25">
      <c r="A15" s="66">
        <f>'Instructions &amp; Licence Details'!$B$2</f>
        <v>0</v>
      </c>
      <c r="B15" s="70">
        <f t="shared" ca="1" si="0"/>
        <v>42506</v>
      </c>
      <c r="C15" s="66" t="b">
        <f ca="1">IF(B15&lt;'Instructions &amp; Licence Details'!$I$2, FALSE, IF(B15&gt;=DATE(YEAR('Instructions &amp; Licence Details'!$I$2),MONTH('Instructions &amp; Licence Details'!$I$2)+3, DAY('Instructions &amp; Licence Details'!$I$2)), FALSE, TRUE))</f>
        <v>1</v>
      </c>
      <c r="D15" s="115"/>
      <c r="E15" s="105"/>
      <c r="F15" s="81" t="s">
        <v>38</v>
      </c>
      <c r="G15" s="29"/>
      <c r="H15" s="30"/>
      <c r="I15" s="31"/>
      <c r="J15" s="75"/>
      <c r="K15" s="32"/>
      <c r="L15" s="29"/>
      <c r="M15" s="30"/>
      <c r="N15" s="31"/>
    </row>
    <row r="16" spans="1:18" ht="14.1" hidden="1" customHeight="1" x14ac:dyDescent="0.25">
      <c r="A16" s="66">
        <f>'Instructions &amp; Licence Details'!$B$2</f>
        <v>0</v>
      </c>
      <c r="B16" s="70">
        <f t="shared" ca="1" si="0"/>
        <v>42506</v>
      </c>
      <c r="C16" s="66" t="b">
        <f ca="1">IF(B16&lt;'Instructions &amp; Licence Details'!$I$2, FALSE, IF(B16&gt;=DATE(YEAR('Instructions &amp; Licence Details'!$I$2),MONTH('Instructions &amp; Licence Details'!$I$2)+3, DAY('Instructions &amp; Licence Details'!$I$2)), FALSE, TRUE))</f>
        <v>1</v>
      </c>
      <c r="D16" s="115"/>
      <c r="E16" s="105"/>
      <c r="F16" s="81" t="s">
        <v>39</v>
      </c>
      <c r="G16" s="29"/>
      <c r="H16" s="30"/>
      <c r="I16" s="31"/>
      <c r="J16" s="75"/>
      <c r="K16" s="32"/>
      <c r="L16" s="29"/>
      <c r="M16" s="30"/>
      <c r="N16" s="31"/>
    </row>
    <row r="17" spans="1:17" ht="15" hidden="1" customHeight="1" thickBot="1" x14ac:dyDescent="0.3">
      <c r="A17" s="66">
        <f>'Instructions &amp; Licence Details'!$B$2</f>
        <v>0</v>
      </c>
      <c r="B17" s="70">
        <f t="shared" ca="1" si="0"/>
        <v>42506</v>
      </c>
      <c r="C17" s="66" t="b">
        <f ca="1">IF(B17&lt;'Instructions &amp; Licence Details'!$I$2, FALSE, IF(B17&gt;=DATE(YEAR('Instructions &amp; Licence Details'!$I$2),MONTH('Instructions &amp; Licence Details'!$I$2)+3, DAY('Instructions &amp; Licence Details'!$I$2)), FALSE, TRUE))</f>
        <v>1</v>
      </c>
      <c r="D17" s="116"/>
      <c r="E17" s="106"/>
      <c r="F17" s="82" t="s">
        <v>40</v>
      </c>
      <c r="G17" s="33"/>
      <c r="H17" s="34"/>
      <c r="I17" s="35"/>
      <c r="J17" s="77"/>
      <c r="K17" s="36"/>
      <c r="L17" s="33"/>
      <c r="M17" s="34"/>
      <c r="N17" s="35"/>
    </row>
    <row r="18" spans="1:17" ht="15.75" hidden="1" thickBot="1" x14ac:dyDescent="0.3">
      <c r="A18" s="66" t="s">
        <v>115</v>
      </c>
      <c r="B18" s="70"/>
      <c r="D18" s="107" t="s">
        <v>24</v>
      </c>
      <c r="E18" s="108"/>
      <c r="F18" s="109"/>
      <c r="G18" s="17">
        <f>SUM(G9:G17)</f>
        <v>0</v>
      </c>
      <c r="H18" s="18">
        <f>SUM(H9:H17)</f>
        <v>0</v>
      </c>
      <c r="I18" s="19">
        <f t="shared" ref="I18:N18" si="1">SUM(I9:I17)</f>
        <v>0</v>
      </c>
      <c r="J18" s="17">
        <f t="shared" si="1"/>
        <v>0</v>
      </c>
      <c r="K18" s="20">
        <f t="shared" si="1"/>
        <v>0</v>
      </c>
      <c r="L18" s="17">
        <f t="shared" si="1"/>
        <v>0</v>
      </c>
      <c r="M18" s="18">
        <f t="shared" si="1"/>
        <v>0</v>
      </c>
      <c r="N18" s="19">
        <f t="shared" si="1"/>
        <v>0</v>
      </c>
      <c r="Q18" s="66" t="str">
        <f ca="1">(MID(CELL("filename",M5),FIND("]",CELL("filename",M5))+1,256))</f>
        <v>Week 8</v>
      </c>
    </row>
    <row r="19" spans="1:17" ht="15.75" customHeight="1" thickBot="1" x14ac:dyDescent="0.3">
      <c r="A19" s="66">
        <f>'Instructions &amp; Licence Details'!$B$2</f>
        <v>0</v>
      </c>
      <c r="B19" s="70">
        <f ca="1">$M$5-5</f>
        <v>42507</v>
      </c>
      <c r="C19" s="66" t="b">
        <f ca="1">IF(B19&lt;'Instructions &amp; Licence Details'!$I$2, FALSE, IF(B19&gt;=DATE(YEAR('Instructions &amp; Licence Details'!$I$2),MONTH('Instructions &amp; Licence Details'!$I$2)+3, DAY('Instructions &amp; Licence Details'!$I$2)), FALSE, TRUE))</f>
        <v>1</v>
      </c>
      <c r="D19" s="114">
        <f ca="1">IF(NOT(C19),TEXT(M5-5,"Ddd, dd MMM yyyy") &amp; "." &amp; CHAR(10) &amp; "Not in this report range." &amp; CHAR(10) &amp;"Do not complete for this date",M5-5)</f>
        <v>42507</v>
      </c>
      <c r="E19" s="104" t="s">
        <v>3</v>
      </c>
      <c r="F19" s="79" t="s">
        <v>32</v>
      </c>
      <c r="G19" s="25"/>
      <c r="H19" s="72"/>
      <c r="I19" s="73"/>
      <c r="J19" s="74"/>
      <c r="K19" s="28"/>
      <c r="L19" s="25"/>
      <c r="M19" s="26"/>
      <c r="N19" s="27"/>
      <c r="Q19" s="66">
        <f ca="1">FIND(" ",Q18)</f>
        <v>5</v>
      </c>
    </row>
    <row r="20" spans="1:17" ht="14.1" hidden="1" customHeight="1" x14ac:dyDescent="0.25">
      <c r="A20" s="66">
        <f>'Instructions &amp; Licence Details'!$B$2</f>
        <v>0</v>
      </c>
      <c r="B20" s="70">
        <f t="shared" ref="B20:B27" ca="1" si="2">$M$5-5</f>
        <v>42507</v>
      </c>
      <c r="C20" s="66" t="b">
        <f ca="1">IF(B20&lt;'Instructions &amp; Licence Details'!$I$2, FALSE, IF(B20&gt;=DATE(YEAR('Instructions &amp; Licence Details'!$I$2),MONTH('Instructions &amp; Licence Details'!$I$2)+3, DAY('Instructions &amp; Licence Details'!$I$2)), FALSE, TRUE))</f>
        <v>1</v>
      </c>
      <c r="D20" s="115"/>
      <c r="E20" s="105"/>
      <c r="F20" s="80" t="s">
        <v>33</v>
      </c>
      <c r="G20" s="29"/>
      <c r="H20" s="30"/>
      <c r="I20" s="31"/>
      <c r="J20" s="75"/>
      <c r="K20" s="32"/>
      <c r="L20" s="29"/>
      <c r="M20" s="30"/>
      <c r="N20" s="31"/>
      <c r="Q20" s="66" t="str">
        <f ca="1">RIGHT(Q18,LEN(Q18)-Q19)</f>
        <v>8</v>
      </c>
    </row>
    <row r="21" spans="1:17" ht="14.1" hidden="1" customHeight="1" x14ac:dyDescent="0.25">
      <c r="A21" s="66">
        <f>'Instructions &amp; Licence Details'!$B$2</f>
        <v>0</v>
      </c>
      <c r="B21" s="70">
        <f t="shared" ca="1" si="2"/>
        <v>42507</v>
      </c>
      <c r="C21" s="66" t="b">
        <f ca="1">IF(B21&lt;'Instructions &amp; Licence Details'!$I$2, FALSE, IF(B21&gt;=DATE(YEAR('Instructions &amp; Licence Details'!$I$2),MONTH('Instructions &amp; Licence Details'!$I$2)+3, DAY('Instructions &amp; Licence Details'!$I$2)), FALSE, TRUE))</f>
        <v>1</v>
      </c>
      <c r="D21" s="115"/>
      <c r="E21" s="105"/>
      <c r="F21" s="81" t="s">
        <v>34</v>
      </c>
      <c r="G21" s="29"/>
      <c r="H21" s="76"/>
      <c r="I21" s="31"/>
      <c r="J21" s="75"/>
      <c r="K21" s="32"/>
      <c r="L21" s="29"/>
      <c r="M21" s="30"/>
      <c r="N21" s="31"/>
      <c r="Q21" s="66">
        <f ca="1">(Q20-1)*7</f>
        <v>49</v>
      </c>
    </row>
    <row r="22" spans="1:17" ht="14.1" hidden="1" customHeight="1" x14ac:dyDescent="0.25">
      <c r="A22" s="66">
        <f>'Instructions &amp; Licence Details'!$B$2</f>
        <v>0</v>
      </c>
      <c r="B22" s="70">
        <f t="shared" ca="1" si="2"/>
        <v>42507</v>
      </c>
      <c r="C22" s="66" t="b">
        <f ca="1">IF(B22&lt;'Instructions &amp; Licence Details'!$I$2, FALSE, IF(B22&gt;=DATE(YEAR('Instructions &amp; Licence Details'!$I$2),MONTH('Instructions &amp; Licence Details'!$I$2)+3, DAY('Instructions &amp; Licence Details'!$I$2)), FALSE, TRUE))</f>
        <v>1</v>
      </c>
      <c r="D22" s="115"/>
      <c r="E22" s="105"/>
      <c r="F22" s="81" t="s">
        <v>35</v>
      </c>
      <c r="G22" s="29"/>
      <c r="H22" s="30"/>
      <c r="I22" s="31"/>
      <c r="J22" s="75"/>
      <c r="K22" s="32"/>
      <c r="L22" s="29"/>
      <c r="M22" s="30"/>
      <c r="N22" s="31"/>
    </row>
    <row r="23" spans="1:17" ht="14.1" hidden="1" customHeight="1" x14ac:dyDescent="0.25">
      <c r="A23" s="66">
        <f>'Instructions &amp; Licence Details'!$B$2</f>
        <v>0</v>
      </c>
      <c r="B23" s="70">
        <f t="shared" ca="1" si="2"/>
        <v>42507</v>
      </c>
      <c r="C23" s="66" t="b">
        <f ca="1">IF(B23&lt;'Instructions &amp; Licence Details'!$I$2, FALSE, IF(B23&gt;=DATE(YEAR('Instructions &amp; Licence Details'!$I$2),MONTH('Instructions &amp; Licence Details'!$I$2)+3, DAY('Instructions &amp; Licence Details'!$I$2)), FALSE, TRUE))</f>
        <v>1</v>
      </c>
      <c r="D23" s="115"/>
      <c r="E23" s="105"/>
      <c r="F23" s="81" t="s">
        <v>36</v>
      </c>
      <c r="G23" s="29"/>
      <c r="H23" s="30"/>
      <c r="I23" s="31"/>
      <c r="J23" s="75"/>
      <c r="K23" s="32"/>
      <c r="L23" s="29"/>
      <c r="M23" s="30"/>
      <c r="N23" s="31"/>
    </row>
    <row r="24" spans="1:17" ht="14.1" hidden="1" customHeight="1" x14ac:dyDescent="0.25">
      <c r="A24" s="66">
        <f>'Instructions &amp; Licence Details'!$B$2</f>
        <v>0</v>
      </c>
      <c r="B24" s="70">
        <f t="shared" ca="1" si="2"/>
        <v>42507</v>
      </c>
      <c r="C24" s="66" t="b">
        <f ca="1">IF(B24&lt;'Instructions &amp; Licence Details'!$I$2, FALSE, IF(B24&gt;=DATE(YEAR('Instructions &amp; Licence Details'!$I$2),MONTH('Instructions &amp; Licence Details'!$I$2)+3, DAY('Instructions &amp; Licence Details'!$I$2)), FALSE, TRUE))</f>
        <v>1</v>
      </c>
      <c r="D24" s="115"/>
      <c r="E24" s="105"/>
      <c r="F24" s="81" t="s">
        <v>37</v>
      </c>
      <c r="G24" s="29"/>
      <c r="H24" s="30"/>
      <c r="I24" s="31"/>
      <c r="J24" s="75"/>
      <c r="K24" s="32"/>
      <c r="L24" s="29"/>
      <c r="M24" s="30"/>
      <c r="N24" s="31"/>
    </row>
    <row r="25" spans="1:17" ht="14.1" hidden="1" customHeight="1" x14ac:dyDescent="0.25">
      <c r="A25" s="66">
        <f>'Instructions &amp; Licence Details'!$B$2</f>
        <v>0</v>
      </c>
      <c r="B25" s="70">
        <f t="shared" ca="1" si="2"/>
        <v>42507</v>
      </c>
      <c r="C25" s="66" t="b">
        <f ca="1">IF(B25&lt;'Instructions &amp; Licence Details'!$I$2, FALSE, IF(B25&gt;=DATE(YEAR('Instructions &amp; Licence Details'!$I$2),MONTH('Instructions &amp; Licence Details'!$I$2)+3, DAY('Instructions &amp; Licence Details'!$I$2)), FALSE, TRUE))</f>
        <v>1</v>
      </c>
      <c r="D25" s="115"/>
      <c r="E25" s="105"/>
      <c r="F25" s="81" t="s">
        <v>38</v>
      </c>
      <c r="G25" s="29"/>
      <c r="H25" s="30"/>
      <c r="I25" s="31"/>
      <c r="J25" s="75"/>
      <c r="K25" s="32"/>
      <c r="L25" s="29"/>
      <c r="M25" s="30"/>
      <c r="N25" s="31"/>
    </row>
    <row r="26" spans="1:17" ht="14.1" hidden="1" customHeight="1" x14ac:dyDescent="0.25">
      <c r="A26" s="66">
        <f>'Instructions &amp; Licence Details'!$B$2</f>
        <v>0</v>
      </c>
      <c r="B26" s="70">
        <f t="shared" ca="1" si="2"/>
        <v>42507</v>
      </c>
      <c r="C26" s="66" t="b">
        <f ca="1">IF(B26&lt;'Instructions &amp; Licence Details'!$I$2, FALSE, IF(B26&gt;=DATE(YEAR('Instructions &amp; Licence Details'!$I$2),MONTH('Instructions &amp; Licence Details'!$I$2)+3, DAY('Instructions &amp; Licence Details'!$I$2)), FALSE, TRUE))</f>
        <v>1</v>
      </c>
      <c r="D26" s="115"/>
      <c r="E26" s="105"/>
      <c r="F26" s="81" t="s">
        <v>39</v>
      </c>
      <c r="G26" s="29"/>
      <c r="H26" s="30"/>
      <c r="I26" s="31"/>
      <c r="J26" s="75"/>
      <c r="K26" s="32"/>
      <c r="L26" s="29"/>
      <c r="M26" s="30"/>
      <c r="N26" s="31"/>
    </row>
    <row r="27" spans="1:17" ht="15" hidden="1" customHeight="1" thickBot="1" x14ac:dyDescent="0.3">
      <c r="A27" s="66">
        <f>'Instructions &amp; Licence Details'!$B$2</f>
        <v>0</v>
      </c>
      <c r="B27" s="70">
        <f t="shared" ca="1" si="2"/>
        <v>42507</v>
      </c>
      <c r="C27" s="66" t="b">
        <f ca="1">IF(B27&lt;'Instructions &amp; Licence Details'!$I$2, FALSE, IF(B27&gt;=DATE(YEAR('Instructions &amp; Licence Details'!$I$2),MONTH('Instructions &amp; Licence Details'!$I$2)+3, DAY('Instructions &amp; Licence Details'!$I$2)), FALSE, TRUE))</f>
        <v>1</v>
      </c>
      <c r="D27" s="116"/>
      <c r="E27" s="106"/>
      <c r="F27" s="82" t="s">
        <v>40</v>
      </c>
      <c r="G27" s="33"/>
      <c r="H27" s="34"/>
      <c r="I27" s="35"/>
      <c r="J27" s="77"/>
      <c r="K27" s="36"/>
      <c r="L27" s="33"/>
      <c r="M27" s="34"/>
      <c r="N27" s="35"/>
    </row>
    <row r="28" spans="1:17" ht="15.75" hidden="1" thickBot="1" x14ac:dyDescent="0.3">
      <c r="A28" s="66" t="s">
        <v>115</v>
      </c>
      <c r="B28" s="70"/>
      <c r="D28" s="107" t="s">
        <v>25</v>
      </c>
      <c r="E28" s="108"/>
      <c r="F28" s="109"/>
      <c r="G28" s="17">
        <f t="shared" ref="G28:N28" si="3">SUM(G19:G27)</f>
        <v>0</v>
      </c>
      <c r="H28" s="18">
        <f t="shared" si="3"/>
        <v>0</v>
      </c>
      <c r="I28" s="19">
        <f t="shared" si="3"/>
        <v>0</v>
      </c>
      <c r="J28" s="17">
        <f t="shared" si="3"/>
        <v>0</v>
      </c>
      <c r="K28" s="20">
        <f t="shared" si="3"/>
        <v>0</v>
      </c>
      <c r="L28" s="17">
        <f t="shared" si="3"/>
        <v>0</v>
      </c>
      <c r="M28" s="18">
        <f t="shared" si="3"/>
        <v>0</v>
      </c>
      <c r="N28" s="19">
        <f t="shared" si="3"/>
        <v>0</v>
      </c>
    </row>
    <row r="29" spans="1:17" ht="15.75" customHeight="1" thickBot="1" x14ac:dyDescent="0.3">
      <c r="A29" s="66">
        <f>'Instructions &amp; Licence Details'!$B$2</f>
        <v>0</v>
      </c>
      <c r="B29" s="70">
        <f ca="1">$M$5-4</f>
        <v>42508</v>
      </c>
      <c r="C29" s="66" t="b">
        <f ca="1">IF(B29&lt;'Instructions &amp; Licence Details'!$I$2, FALSE, IF(B29&gt;=DATE(YEAR('Instructions &amp; Licence Details'!$I$2),MONTH('Instructions &amp; Licence Details'!$I$2)+3, DAY('Instructions &amp; Licence Details'!$I$2)), FALSE, TRUE))</f>
        <v>1</v>
      </c>
      <c r="D29" s="114">
        <f ca="1">IF(NOT(C29),TEXT(M5-4,"Ddd, dd MMM yyyy") &amp; "." &amp; CHAR(10) &amp; "Not in this report range." &amp; CHAR(10) &amp;"Do not complete for this date",M5-4)</f>
        <v>42508</v>
      </c>
      <c r="E29" s="104" t="s">
        <v>4</v>
      </c>
      <c r="F29" s="79" t="s">
        <v>32</v>
      </c>
      <c r="G29" s="25"/>
      <c r="H29" s="72"/>
      <c r="I29" s="73"/>
      <c r="J29" s="74"/>
      <c r="K29" s="28"/>
      <c r="L29" s="25"/>
      <c r="M29" s="26"/>
      <c r="N29" s="27"/>
    </row>
    <row r="30" spans="1:17" ht="14.1" hidden="1" customHeight="1" x14ac:dyDescent="0.25">
      <c r="A30" s="66">
        <f>'Instructions &amp; Licence Details'!$B$2</f>
        <v>0</v>
      </c>
      <c r="B30" s="70">
        <f t="shared" ref="B30:B37" ca="1" si="4">$M$5-4</f>
        <v>42508</v>
      </c>
      <c r="C30" s="66" t="b">
        <f ca="1">IF(B30&lt;'Instructions &amp; Licence Details'!$I$2, FALSE, IF(B30&gt;=DATE(YEAR('Instructions &amp; Licence Details'!$I$2),MONTH('Instructions &amp; Licence Details'!$I$2)+3, DAY('Instructions &amp; Licence Details'!$I$2)), FALSE, TRUE))</f>
        <v>1</v>
      </c>
      <c r="D30" s="120"/>
      <c r="E30" s="105"/>
      <c r="F30" s="80" t="s">
        <v>33</v>
      </c>
      <c r="G30" s="29"/>
      <c r="H30" s="30"/>
      <c r="I30" s="31"/>
      <c r="J30" s="75"/>
      <c r="K30" s="32"/>
      <c r="L30" s="29"/>
      <c r="M30" s="30"/>
      <c r="N30" s="31"/>
    </row>
    <row r="31" spans="1:17" ht="14.1" hidden="1" customHeight="1" x14ac:dyDescent="0.25">
      <c r="A31" s="66">
        <f>'Instructions &amp; Licence Details'!$B$2</f>
        <v>0</v>
      </c>
      <c r="B31" s="70">
        <f t="shared" ca="1" si="4"/>
        <v>42508</v>
      </c>
      <c r="C31" s="66" t="b">
        <f ca="1">IF(B31&lt;'Instructions &amp; Licence Details'!$I$2, FALSE, IF(B31&gt;=DATE(YEAR('Instructions &amp; Licence Details'!$I$2),MONTH('Instructions &amp; Licence Details'!$I$2)+3, DAY('Instructions &amp; Licence Details'!$I$2)), FALSE, TRUE))</f>
        <v>1</v>
      </c>
      <c r="D31" s="120"/>
      <c r="E31" s="105"/>
      <c r="F31" s="81" t="s">
        <v>34</v>
      </c>
      <c r="G31" s="29"/>
      <c r="H31" s="76"/>
      <c r="I31" s="31"/>
      <c r="J31" s="75"/>
      <c r="K31" s="32"/>
      <c r="L31" s="29"/>
      <c r="M31" s="30"/>
      <c r="N31" s="31"/>
    </row>
    <row r="32" spans="1:17" ht="14.1" hidden="1" customHeight="1" x14ac:dyDescent="0.25">
      <c r="A32" s="66">
        <f>'Instructions &amp; Licence Details'!$B$2</f>
        <v>0</v>
      </c>
      <c r="B32" s="70">
        <f t="shared" ca="1" si="4"/>
        <v>42508</v>
      </c>
      <c r="C32" s="66" t="b">
        <f ca="1">IF(B32&lt;'Instructions &amp; Licence Details'!$I$2, FALSE, IF(B32&gt;=DATE(YEAR('Instructions &amp; Licence Details'!$I$2),MONTH('Instructions &amp; Licence Details'!$I$2)+3, DAY('Instructions &amp; Licence Details'!$I$2)), FALSE, TRUE))</f>
        <v>1</v>
      </c>
      <c r="D32" s="120"/>
      <c r="E32" s="105"/>
      <c r="F32" s="81" t="s">
        <v>35</v>
      </c>
      <c r="G32" s="29"/>
      <c r="H32" s="30"/>
      <c r="I32" s="31"/>
      <c r="J32" s="75"/>
      <c r="K32" s="32"/>
      <c r="L32" s="29"/>
      <c r="M32" s="30"/>
      <c r="N32" s="31"/>
    </row>
    <row r="33" spans="1:14" ht="14.1" hidden="1" customHeight="1" x14ac:dyDescent="0.25">
      <c r="A33" s="66">
        <f>'Instructions &amp; Licence Details'!$B$2</f>
        <v>0</v>
      </c>
      <c r="B33" s="70">
        <f t="shared" ca="1" si="4"/>
        <v>42508</v>
      </c>
      <c r="C33" s="66" t="b">
        <f ca="1">IF(B33&lt;'Instructions &amp; Licence Details'!$I$2, FALSE, IF(B33&gt;=DATE(YEAR('Instructions &amp; Licence Details'!$I$2),MONTH('Instructions &amp; Licence Details'!$I$2)+3, DAY('Instructions &amp; Licence Details'!$I$2)), FALSE, TRUE))</f>
        <v>1</v>
      </c>
      <c r="D33" s="120"/>
      <c r="E33" s="105"/>
      <c r="F33" s="81" t="s">
        <v>36</v>
      </c>
      <c r="G33" s="29"/>
      <c r="H33" s="30"/>
      <c r="I33" s="31"/>
      <c r="J33" s="75"/>
      <c r="K33" s="32"/>
      <c r="L33" s="29"/>
      <c r="M33" s="30"/>
      <c r="N33" s="31"/>
    </row>
    <row r="34" spans="1:14" ht="14.1" hidden="1" customHeight="1" x14ac:dyDescent="0.25">
      <c r="A34" s="66">
        <f>'Instructions &amp; Licence Details'!$B$2</f>
        <v>0</v>
      </c>
      <c r="B34" s="70">
        <f t="shared" ca="1" si="4"/>
        <v>42508</v>
      </c>
      <c r="C34" s="66" t="b">
        <f ca="1">IF(B34&lt;'Instructions &amp; Licence Details'!$I$2, FALSE, IF(B34&gt;=DATE(YEAR('Instructions &amp; Licence Details'!$I$2),MONTH('Instructions &amp; Licence Details'!$I$2)+3, DAY('Instructions &amp; Licence Details'!$I$2)), FALSE, TRUE))</f>
        <v>1</v>
      </c>
      <c r="D34" s="120"/>
      <c r="E34" s="105"/>
      <c r="F34" s="81" t="s">
        <v>37</v>
      </c>
      <c r="G34" s="29"/>
      <c r="H34" s="30"/>
      <c r="I34" s="31"/>
      <c r="J34" s="75"/>
      <c r="K34" s="32"/>
      <c r="L34" s="29"/>
      <c r="M34" s="30"/>
      <c r="N34" s="31"/>
    </row>
    <row r="35" spans="1:14" ht="14.1" hidden="1" customHeight="1" x14ac:dyDescent="0.25">
      <c r="A35" s="66">
        <f>'Instructions &amp; Licence Details'!$B$2</f>
        <v>0</v>
      </c>
      <c r="B35" s="70">
        <f t="shared" ca="1" si="4"/>
        <v>42508</v>
      </c>
      <c r="C35" s="66" t="b">
        <f ca="1">IF(B35&lt;'Instructions &amp; Licence Details'!$I$2, FALSE, IF(B35&gt;=DATE(YEAR('Instructions &amp; Licence Details'!$I$2),MONTH('Instructions &amp; Licence Details'!$I$2)+3, DAY('Instructions &amp; Licence Details'!$I$2)), FALSE, TRUE))</f>
        <v>1</v>
      </c>
      <c r="D35" s="120"/>
      <c r="E35" s="105"/>
      <c r="F35" s="81" t="s">
        <v>38</v>
      </c>
      <c r="G35" s="29"/>
      <c r="H35" s="30"/>
      <c r="I35" s="31"/>
      <c r="J35" s="75"/>
      <c r="K35" s="32"/>
      <c r="L35" s="29"/>
      <c r="M35" s="30"/>
      <c r="N35" s="31"/>
    </row>
    <row r="36" spans="1:14" ht="14.1" hidden="1" customHeight="1" x14ac:dyDescent="0.25">
      <c r="A36" s="66">
        <f>'Instructions &amp; Licence Details'!$B$2</f>
        <v>0</v>
      </c>
      <c r="B36" s="70">
        <f t="shared" ca="1" si="4"/>
        <v>42508</v>
      </c>
      <c r="C36" s="66" t="b">
        <f ca="1">IF(B36&lt;'Instructions &amp; Licence Details'!$I$2, FALSE, IF(B36&gt;=DATE(YEAR('Instructions &amp; Licence Details'!$I$2),MONTH('Instructions &amp; Licence Details'!$I$2)+3, DAY('Instructions &amp; Licence Details'!$I$2)), FALSE, TRUE))</f>
        <v>1</v>
      </c>
      <c r="D36" s="120"/>
      <c r="E36" s="105"/>
      <c r="F36" s="81" t="s">
        <v>39</v>
      </c>
      <c r="G36" s="29"/>
      <c r="H36" s="30"/>
      <c r="I36" s="31"/>
      <c r="J36" s="75"/>
      <c r="K36" s="32"/>
      <c r="L36" s="29"/>
      <c r="M36" s="30"/>
      <c r="N36" s="31"/>
    </row>
    <row r="37" spans="1:14" ht="15" hidden="1" customHeight="1" thickBot="1" x14ac:dyDescent="0.3">
      <c r="A37" s="66">
        <f>'Instructions &amp; Licence Details'!$B$2</f>
        <v>0</v>
      </c>
      <c r="B37" s="70">
        <f t="shared" ca="1" si="4"/>
        <v>42508</v>
      </c>
      <c r="C37" s="66" t="b">
        <f ca="1">IF(B37&lt;'Instructions &amp; Licence Details'!$I$2, FALSE, IF(B37&gt;=DATE(YEAR('Instructions &amp; Licence Details'!$I$2),MONTH('Instructions &amp; Licence Details'!$I$2)+3, DAY('Instructions &amp; Licence Details'!$I$2)), FALSE, TRUE))</f>
        <v>1</v>
      </c>
      <c r="D37" s="121"/>
      <c r="E37" s="106"/>
      <c r="F37" s="82" t="s">
        <v>40</v>
      </c>
      <c r="G37" s="33"/>
      <c r="H37" s="34"/>
      <c r="I37" s="35"/>
      <c r="J37" s="77"/>
      <c r="K37" s="36"/>
      <c r="L37" s="33"/>
      <c r="M37" s="34"/>
      <c r="N37" s="35"/>
    </row>
    <row r="38" spans="1:14" ht="15.75" hidden="1" thickBot="1" x14ac:dyDescent="0.3">
      <c r="A38" s="66" t="s">
        <v>115</v>
      </c>
      <c r="B38" s="70"/>
      <c r="D38" s="107" t="s">
        <v>26</v>
      </c>
      <c r="E38" s="108"/>
      <c r="F38" s="109"/>
      <c r="G38" s="17">
        <f t="shared" ref="G38:N38" si="5">SUM(G29:G37)</f>
        <v>0</v>
      </c>
      <c r="H38" s="18">
        <f t="shared" si="5"/>
        <v>0</v>
      </c>
      <c r="I38" s="19">
        <f t="shared" si="5"/>
        <v>0</v>
      </c>
      <c r="J38" s="17">
        <f t="shared" si="5"/>
        <v>0</v>
      </c>
      <c r="K38" s="20">
        <f t="shared" si="5"/>
        <v>0</v>
      </c>
      <c r="L38" s="17">
        <f t="shared" si="5"/>
        <v>0</v>
      </c>
      <c r="M38" s="18">
        <f t="shared" si="5"/>
        <v>0</v>
      </c>
      <c r="N38" s="19">
        <f t="shared" si="5"/>
        <v>0</v>
      </c>
    </row>
    <row r="39" spans="1:14" ht="15.75" customHeight="1" thickBot="1" x14ac:dyDescent="0.3">
      <c r="A39" s="66">
        <f>'Instructions &amp; Licence Details'!$B$2</f>
        <v>0</v>
      </c>
      <c r="B39" s="70">
        <f ca="1">$M$5-3</f>
        <v>42509</v>
      </c>
      <c r="C39" s="66" t="b">
        <f ca="1">IF(B39&lt;'Instructions &amp; Licence Details'!$I$2, FALSE, IF(B39&gt;=DATE(YEAR('Instructions &amp; Licence Details'!$I$2),MONTH('Instructions &amp; Licence Details'!$I$2)+3, DAY('Instructions &amp; Licence Details'!$I$2)), FALSE, TRUE))</f>
        <v>1</v>
      </c>
      <c r="D39" s="114">
        <f ca="1">IF(NOT(C39),TEXT(M5-3,"Ddd, dd MMM yyyy") &amp; "." &amp; CHAR(10) &amp; "Not in this report range." &amp; CHAR(10) &amp;"Do not complete for this date",M5-3)</f>
        <v>42509</v>
      </c>
      <c r="E39" s="104" t="s">
        <v>5</v>
      </c>
      <c r="F39" s="79" t="s">
        <v>32</v>
      </c>
      <c r="G39" s="25"/>
      <c r="H39" s="72"/>
      <c r="I39" s="73"/>
      <c r="J39" s="74"/>
      <c r="K39" s="28"/>
      <c r="L39" s="25"/>
      <c r="M39" s="26"/>
      <c r="N39" s="27"/>
    </row>
    <row r="40" spans="1:14" ht="14.1" hidden="1" customHeight="1" x14ac:dyDescent="0.25">
      <c r="A40" s="66">
        <f>'Instructions &amp; Licence Details'!$B$2</f>
        <v>0</v>
      </c>
      <c r="B40" s="70">
        <f t="shared" ref="B40:B47" ca="1" si="6">$M$5-3</f>
        <v>42509</v>
      </c>
      <c r="C40" s="66" t="b">
        <f ca="1">IF(B40&lt;'Instructions &amp; Licence Details'!$I$2, FALSE, IF(B40&gt;=DATE(YEAR('Instructions &amp; Licence Details'!$I$2),MONTH('Instructions &amp; Licence Details'!$I$2)+3, DAY('Instructions &amp; Licence Details'!$I$2)), FALSE, TRUE))</f>
        <v>1</v>
      </c>
      <c r="D40" s="115"/>
      <c r="E40" s="105"/>
      <c r="F40" s="80" t="s">
        <v>33</v>
      </c>
      <c r="G40" s="29"/>
      <c r="H40" s="30"/>
      <c r="I40" s="31"/>
      <c r="J40" s="75"/>
      <c r="K40" s="32"/>
      <c r="L40" s="29"/>
      <c r="M40" s="30"/>
      <c r="N40" s="31"/>
    </row>
    <row r="41" spans="1:14" ht="14.1" hidden="1" customHeight="1" x14ac:dyDescent="0.25">
      <c r="A41" s="66">
        <f>'Instructions &amp; Licence Details'!$B$2</f>
        <v>0</v>
      </c>
      <c r="B41" s="70">
        <f t="shared" ca="1" si="6"/>
        <v>42509</v>
      </c>
      <c r="C41" s="66" t="b">
        <f ca="1">IF(B41&lt;'Instructions &amp; Licence Details'!$I$2, FALSE, IF(B41&gt;=DATE(YEAR('Instructions &amp; Licence Details'!$I$2),MONTH('Instructions &amp; Licence Details'!$I$2)+3, DAY('Instructions &amp; Licence Details'!$I$2)), FALSE, TRUE))</f>
        <v>1</v>
      </c>
      <c r="D41" s="115"/>
      <c r="E41" s="105"/>
      <c r="F41" s="81" t="s">
        <v>34</v>
      </c>
      <c r="G41" s="29"/>
      <c r="H41" s="76"/>
      <c r="I41" s="31"/>
      <c r="J41" s="75"/>
      <c r="K41" s="32"/>
      <c r="L41" s="29"/>
      <c r="M41" s="30"/>
      <c r="N41" s="31"/>
    </row>
    <row r="42" spans="1:14" ht="14.1" hidden="1" customHeight="1" x14ac:dyDescent="0.25">
      <c r="A42" s="66">
        <f>'Instructions &amp; Licence Details'!$B$2</f>
        <v>0</v>
      </c>
      <c r="B42" s="70">
        <f t="shared" ca="1" si="6"/>
        <v>42509</v>
      </c>
      <c r="C42" s="66" t="b">
        <f ca="1">IF(B42&lt;'Instructions &amp; Licence Details'!$I$2, FALSE, IF(B42&gt;=DATE(YEAR('Instructions &amp; Licence Details'!$I$2),MONTH('Instructions &amp; Licence Details'!$I$2)+3, DAY('Instructions &amp; Licence Details'!$I$2)), FALSE, TRUE))</f>
        <v>1</v>
      </c>
      <c r="D42" s="115"/>
      <c r="E42" s="105"/>
      <c r="F42" s="81" t="s">
        <v>35</v>
      </c>
      <c r="G42" s="29"/>
      <c r="H42" s="30"/>
      <c r="I42" s="31"/>
      <c r="J42" s="75"/>
      <c r="K42" s="32"/>
      <c r="L42" s="29"/>
      <c r="M42" s="30"/>
      <c r="N42" s="31"/>
    </row>
    <row r="43" spans="1:14" ht="14.1" hidden="1" customHeight="1" x14ac:dyDescent="0.25">
      <c r="A43" s="66">
        <f>'Instructions &amp; Licence Details'!$B$2</f>
        <v>0</v>
      </c>
      <c r="B43" s="70">
        <f t="shared" ca="1" si="6"/>
        <v>42509</v>
      </c>
      <c r="C43" s="66" t="b">
        <f ca="1">IF(B43&lt;'Instructions &amp; Licence Details'!$I$2, FALSE, IF(B43&gt;=DATE(YEAR('Instructions &amp; Licence Details'!$I$2),MONTH('Instructions &amp; Licence Details'!$I$2)+3, DAY('Instructions &amp; Licence Details'!$I$2)), FALSE, TRUE))</f>
        <v>1</v>
      </c>
      <c r="D43" s="115"/>
      <c r="E43" s="105"/>
      <c r="F43" s="81" t="s">
        <v>36</v>
      </c>
      <c r="G43" s="29"/>
      <c r="H43" s="30"/>
      <c r="I43" s="31"/>
      <c r="J43" s="75"/>
      <c r="K43" s="32"/>
      <c r="L43" s="29"/>
      <c r="M43" s="30"/>
      <c r="N43" s="31"/>
    </row>
    <row r="44" spans="1:14" ht="14.1" hidden="1" customHeight="1" x14ac:dyDescent="0.25">
      <c r="A44" s="66">
        <f>'Instructions &amp; Licence Details'!$B$2</f>
        <v>0</v>
      </c>
      <c r="B44" s="70">
        <f t="shared" ca="1" si="6"/>
        <v>42509</v>
      </c>
      <c r="C44" s="66" t="b">
        <f ca="1">IF(B44&lt;'Instructions &amp; Licence Details'!$I$2, FALSE, IF(B44&gt;=DATE(YEAR('Instructions &amp; Licence Details'!$I$2),MONTH('Instructions &amp; Licence Details'!$I$2)+3, DAY('Instructions &amp; Licence Details'!$I$2)), FALSE, TRUE))</f>
        <v>1</v>
      </c>
      <c r="D44" s="115"/>
      <c r="E44" s="105"/>
      <c r="F44" s="81" t="s">
        <v>37</v>
      </c>
      <c r="G44" s="29"/>
      <c r="H44" s="30"/>
      <c r="I44" s="31"/>
      <c r="J44" s="75"/>
      <c r="K44" s="32"/>
      <c r="L44" s="29"/>
      <c r="M44" s="30"/>
      <c r="N44" s="31"/>
    </row>
    <row r="45" spans="1:14" ht="14.1" hidden="1" customHeight="1" x14ac:dyDescent="0.25">
      <c r="A45" s="66">
        <f>'Instructions &amp; Licence Details'!$B$2</f>
        <v>0</v>
      </c>
      <c r="B45" s="70">
        <f t="shared" ca="1" si="6"/>
        <v>42509</v>
      </c>
      <c r="C45" s="66" t="b">
        <f ca="1">IF(B45&lt;'Instructions &amp; Licence Details'!$I$2, FALSE, IF(B45&gt;=DATE(YEAR('Instructions &amp; Licence Details'!$I$2),MONTH('Instructions &amp; Licence Details'!$I$2)+3, DAY('Instructions &amp; Licence Details'!$I$2)), FALSE, TRUE))</f>
        <v>1</v>
      </c>
      <c r="D45" s="115"/>
      <c r="E45" s="105"/>
      <c r="F45" s="81" t="s">
        <v>38</v>
      </c>
      <c r="G45" s="29"/>
      <c r="H45" s="30"/>
      <c r="I45" s="31"/>
      <c r="J45" s="75"/>
      <c r="K45" s="32"/>
      <c r="L45" s="29"/>
      <c r="M45" s="30"/>
      <c r="N45" s="31"/>
    </row>
    <row r="46" spans="1:14" ht="14.1" hidden="1" customHeight="1" x14ac:dyDescent="0.25">
      <c r="A46" s="66">
        <f>'Instructions &amp; Licence Details'!$B$2</f>
        <v>0</v>
      </c>
      <c r="B46" s="70">
        <f t="shared" ca="1" si="6"/>
        <v>42509</v>
      </c>
      <c r="C46" s="66" t="b">
        <f ca="1">IF(B46&lt;'Instructions &amp; Licence Details'!$I$2, FALSE, IF(B46&gt;=DATE(YEAR('Instructions &amp; Licence Details'!$I$2),MONTH('Instructions &amp; Licence Details'!$I$2)+3, DAY('Instructions &amp; Licence Details'!$I$2)), FALSE, TRUE))</f>
        <v>1</v>
      </c>
      <c r="D46" s="115"/>
      <c r="E46" s="105"/>
      <c r="F46" s="81" t="s">
        <v>39</v>
      </c>
      <c r="G46" s="29"/>
      <c r="H46" s="30"/>
      <c r="I46" s="31"/>
      <c r="J46" s="75"/>
      <c r="K46" s="32"/>
      <c r="L46" s="29"/>
      <c r="M46" s="30"/>
      <c r="N46" s="31"/>
    </row>
    <row r="47" spans="1:14" ht="15" hidden="1" customHeight="1" thickBot="1" x14ac:dyDescent="0.3">
      <c r="A47" s="66">
        <f>'Instructions &amp; Licence Details'!$B$2</f>
        <v>0</v>
      </c>
      <c r="B47" s="70">
        <f t="shared" ca="1" si="6"/>
        <v>42509</v>
      </c>
      <c r="C47" s="66" t="b">
        <f ca="1">IF(B47&lt;'Instructions &amp; Licence Details'!$I$2, FALSE, IF(B47&gt;=DATE(YEAR('Instructions &amp; Licence Details'!$I$2),MONTH('Instructions &amp; Licence Details'!$I$2)+3, DAY('Instructions &amp; Licence Details'!$I$2)), FALSE, TRUE))</f>
        <v>1</v>
      </c>
      <c r="D47" s="116"/>
      <c r="E47" s="106"/>
      <c r="F47" s="82" t="s">
        <v>40</v>
      </c>
      <c r="G47" s="33"/>
      <c r="H47" s="34"/>
      <c r="I47" s="35"/>
      <c r="J47" s="77"/>
      <c r="K47" s="36"/>
      <c r="L47" s="33"/>
      <c r="M47" s="34"/>
      <c r="N47" s="35"/>
    </row>
    <row r="48" spans="1:14" ht="15.75" hidden="1" thickBot="1" x14ac:dyDescent="0.3">
      <c r="A48" s="66" t="s">
        <v>115</v>
      </c>
      <c r="B48" s="70"/>
      <c r="D48" s="107" t="s">
        <v>27</v>
      </c>
      <c r="E48" s="108"/>
      <c r="F48" s="109"/>
      <c r="G48" s="17">
        <f t="shared" ref="G48:N48" si="7">SUM(G39:G47)</f>
        <v>0</v>
      </c>
      <c r="H48" s="18">
        <f t="shared" si="7"/>
        <v>0</v>
      </c>
      <c r="I48" s="19">
        <f t="shared" si="7"/>
        <v>0</v>
      </c>
      <c r="J48" s="17">
        <f t="shared" si="7"/>
        <v>0</v>
      </c>
      <c r="K48" s="20">
        <f t="shared" si="7"/>
        <v>0</v>
      </c>
      <c r="L48" s="17">
        <f t="shared" si="7"/>
        <v>0</v>
      </c>
      <c r="M48" s="18">
        <f t="shared" si="7"/>
        <v>0</v>
      </c>
      <c r="N48" s="19">
        <f t="shared" si="7"/>
        <v>0</v>
      </c>
    </row>
    <row r="49" spans="1:14" ht="15.75" customHeight="1" thickBot="1" x14ac:dyDescent="0.3">
      <c r="A49" s="66">
        <f>'Instructions &amp; Licence Details'!$B$2</f>
        <v>0</v>
      </c>
      <c r="B49" s="70">
        <f ca="1">$M$5-2</f>
        <v>42510</v>
      </c>
      <c r="C49" s="66" t="b">
        <f ca="1">IF(B49&lt;'Instructions &amp; Licence Details'!$I$2, FALSE, IF(B49&gt;=DATE(YEAR('Instructions &amp; Licence Details'!$I$2),MONTH('Instructions &amp; Licence Details'!$I$2)+3, DAY('Instructions &amp; Licence Details'!$I$2)), FALSE, TRUE))</f>
        <v>1</v>
      </c>
      <c r="D49" s="114">
        <f ca="1">IF(NOT(C49),TEXT(M5-2,"Ddd, dd MMM yyyy") &amp; "." &amp; CHAR(10) &amp; "Not in this report range." &amp; CHAR(10) &amp;"Do not complete for this date",M5-2)</f>
        <v>42510</v>
      </c>
      <c r="E49" s="104" t="s">
        <v>6</v>
      </c>
      <c r="F49" s="79" t="s">
        <v>32</v>
      </c>
      <c r="G49" s="25"/>
      <c r="H49" s="72"/>
      <c r="I49" s="73"/>
      <c r="J49" s="74"/>
      <c r="K49" s="28"/>
      <c r="L49" s="25"/>
      <c r="M49" s="26"/>
      <c r="N49" s="27"/>
    </row>
    <row r="50" spans="1:14" ht="14.1" hidden="1" customHeight="1" x14ac:dyDescent="0.25">
      <c r="A50" s="66">
        <f>'Instructions &amp; Licence Details'!$B$2</f>
        <v>0</v>
      </c>
      <c r="B50" s="70">
        <f t="shared" ref="B50:B57" ca="1" si="8">$M$5-2</f>
        <v>42510</v>
      </c>
      <c r="C50" s="66" t="b">
        <f ca="1">IF(B50&lt;'Instructions &amp; Licence Details'!$I$2, FALSE, IF(B50&gt;=DATE(YEAR('Instructions &amp; Licence Details'!$I$2),MONTH('Instructions &amp; Licence Details'!$I$2)+3, DAY('Instructions &amp; Licence Details'!$I$2)), FALSE, TRUE))</f>
        <v>1</v>
      </c>
      <c r="D50" s="115"/>
      <c r="E50" s="105"/>
      <c r="F50" s="80" t="s">
        <v>33</v>
      </c>
      <c r="G50" s="29"/>
      <c r="H50" s="30"/>
      <c r="I50" s="31"/>
      <c r="J50" s="75"/>
      <c r="K50" s="32"/>
      <c r="L50" s="29"/>
      <c r="M50" s="30"/>
      <c r="N50" s="31"/>
    </row>
    <row r="51" spans="1:14" ht="14.1" hidden="1" customHeight="1" x14ac:dyDescent="0.25">
      <c r="A51" s="66">
        <f>'Instructions &amp; Licence Details'!$B$2</f>
        <v>0</v>
      </c>
      <c r="B51" s="70">
        <f t="shared" ca="1" si="8"/>
        <v>42510</v>
      </c>
      <c r="C51" s="66" t="b">
        <f ca="1">IF(B51&lt;'Instructions &amp; Licence Details'!$I$2, FALSE, IF(B51&gt;=DATE(YEAR('Instructions &amp; Licence Details'!$I$2),MONTH('Instructions &amp; Licence Details'!$I$2)+3, DAY('Instructions &amp; Licence Details'!$I$2)), FALSE, TRUE))</f>
        <v>1</v>
      </c>
      <c r="D51" s="115"/>
      <c r="E51" s="105"/>
      <c r="F51" s="81" t="s">
        <v>34</v>
      </c>
      <c r="G51" s="29"/>
      <c r="H51" s="76"/>
      <c r="I51" s="31"/>
      <c r="J51" s="75"/>
      <c r="K51" s="32"/>
      <c r="L51" s="29"/>
      <c r="M51" s="30"/>
      <c r="N51" s="31"/>
    </row>
    <row r="52" spans="1:14" ht="14.1" hidden="1" customHeight="1" x14ac:dyDescent="0.25">
      <c r="A52" s="66">
        <f>'Instructions &amp; Licence Details'!$B$2</f>
        <v>0</v>
      </c>
      <c r="B52" s="70">
        <f t="shared" ca="1" si="8"/>
        <v>42510</v>
      </c>
      <c r="C52" s="66" t="b">
        <f ca="1">IF(B52&lt;'Instructions &amp; Licence Details'!$I$2, FALSE, IF(B52&gt;=DATE(YEAR('Instructions &amp; Licence Details'!$I$2),MONTH('Instructions &amp; Licence Details'!$I$2)+3, DAY('Instructions &amp; Licence Details'!$I$2)), FALSE, TRUE))</f>
        <v>1</v>
      </c>
      <c r="D52" s="115"/>
      <c r="E52" s="105"/>
      <c r="F52" s="81" t="s">
        <v>35</v>
      </c>
      <c r="G52" s="29"/>
      <c r="H52" s="30"/>
      <c r="I52" s="31"/>
      <c r="J52" s="75"/>
      <c r="K52" s="32"/>
      <c r="L52" s="29"/>
      <c r="M52" s="30"/>
      <c r="N52" s="31"/>
    </row>
    <row r="53" spans="1:14" ht="14.1" hidden="1" customHeight="1" x14ac:dyDescent="0.25">
      <c r="A53" s="66">
        <f>'Instructions &amp; Licence Details'!$B$2</f>
        <v>0</v>
      </c>
      <c r="B53" s="70">
        <f t="shared" ca="1" si="8"/>
        <v>42510</v>
      </c>
      <c r="C53" s="66" t="b">
        <f ca="1">IF(B53&lt;'Instructions &amp; Licence Details'!$I$2, FALSE, IF(B53&gt;=DATE(YEAR('Instructions &amp; Licence Details'!$I$2),MONTH('Instructions &amp; Licence Details'!$I$2)+3, DAY('Instructions &amp; Licence Details'!$I$2)), FALSE, TRUE))</f>
        <v>1</v>
      </c>
      <c r="D53" s="115"/>
      <c r="E53" s="105"/>
      <c r="F53" s="81" t="s">
        <v>36</v>
      </c>
      <c r="G53" s="29"/>
      <c r="H53" s="30"/>
      <c r="I53" s="31"/>
      <c r="J53" s="75"/>
      <c r="K53" s="32"/>
      <c r="L53" s="29"/>
      <c r="M53" s="30"/>
      <c r="N53" s="31"/>
    </row>
    <row r="54" spans="1:14" ht="14.1" hidden="1" customHeight="1" x14ac:dyDescent="0.25">
      <c r="A54" s="66">
        <f>'Instructions &amp; Licence Details'!$B$2</f>
        <v>0</v>
      </c>
      <c r="B54" s="70">
        <f t="shared" ca="1" si="8"/>
        <v>42510</v>
      </c>
      <c r="C54" s="66" t="b">
        <f ca="1">IF(B54&lt;'Instructions &amp; Licence Details'!$I$2, FALSE, IF(B54&gt;=DATE(YEAR('Instructions &amp; Licence Details'!$I$2),MONTH('Instructions &amp; Licence Details'!$I$2)+3, DAY('Instructions &amp; Licence Details'!$I$2)), FALSE, TRUE))</f>
        <v>1</v>
      </c>
      <c r="D54" s="115"/>
      <c r="E54" s="105"/>
      <c r="F54" s="81" t="s">
        <v>37</v>
      </c>
      <c r="G54" s="29"/>
      <c r="H54" s="30"/>
      <c r="I54" s="31"/>
      <c r="J54" s="75"/>
      <c r="K54" s="32"/>
      <c r="L54" s="29"/>
      <c r="M54" s="30"/>
      <c r="N54" s="31"/>
    </row>
    <row r="55" spans="1:14" ht="14.1" hidden="1" customHeight="1" x14ac:dyDescent="0.25">
      <c r="A55" s="66">
        <f>'Instructions &amp; Licence Details'!$B$2</f>
        <v>0</v>
      </c>
      <c r="B55" s="70">
        <f t="shared" ca="1" si="8"/>
        <v>42510</v>
      </c>
      <c r="C55" s="66" t="b">
        <f ca="1">IF(B55&lt;'Instructions &amp; Licence Details'!$I$2, FALSE, IF(B55&gt;=DATE(YEAR('Instructions &amp; Licence Details'!$I$2),MONTH('Instructions &amp; Licence Details'!$I$2)+3, DAY('Instructions &amp; Licence Details'!$I$2)), FALSE, TRUE))</f>
        <v>1</v>
      </c>
      <c r="D55" s="115"/>
      <c r="E55" s="105"/>
      <c r="F55" s="81" t="s">
        <v>38</v>
      </c>
      <c r="G55" s="29"/>
      <c r="H55" s="30"/>
      <c r="I55" s="31"/>
      <c r="J55" s="75"/>
      <c r="K55" s="32"/>
      <c r="L55" s="29"/>
      <c r="M55" s="30"/>
      <c r="N55" s="31"/>
    </row>
    <row r="56" spans="1:14" ht="14.1" hidden="1" customHeight="1" x14ac:dyDescent="0.25">
      <c r="A56" s="66">
        <f>'Instructions &amp; Licence Details'!$B$2</f>
        <v>0</v>
      </c>
      <c r="B56" s="70">
        <f t="shared" ca="1" si="8"/>
        <v>42510</v>
      </c>
      <c r="C56" s="66" t="b">
        <f ca="1">IF(B56&lt;'Instructions &amp; Licence Details'!$I$2, FALSE, IF(B56&gt;=DATE(YEAR('Instructions &amp; Licence Details'!$I$2),MONTH('Instructions &amp; Licence Details'!$I$2)+3, DAY('Instructions &amp; Licence Details'!$I$2)), FALSE, TRUE))</f>
        <v>1</v>
      </c>
      <c r="D56" s="115"/>
      <c r="E56" s="105"/>
      <c r="F56" s="81" t="s">
        <v>39</v>
      </c>
      <c r="G56" s="29"/>
      <c r="H56" s="30"/>
      <c r="I56" s="31"/>
      <c r="J56" s="75"/>
      <c r="K56" s="32"/>
      <c r="L56" s="29"/>
      <c r="M56" s="30"/>
      <c r="N56" s="31"/>
    </row>
    <row r="57" spans="1:14" ht="15" hidden="1" customHeight="1" thickBot="1" x14ac:dyDescent="0.3">
      <c r="A57" s="66">
        <f>'Instructions &amp; Licence Details'!$B$2</f>
        <v>0</v>
      </c>
      <c r="B57" s="70">
        <f t="shared" ca="1" si="8"/>
        <v>42510</v>
      </c>
      <c r="C57" s="66" t="b">
        <f ca="1">IF(B57&lt;'Instructions &amp; Licence Details'!$I$2, FALSE, IF(B57&gt;=DATE(YEAR('Instructions &amp; Licence Details'!$I$2),MONTH('Instructions &amp; Licence Details'!$I$2)+3, DAY('Instructions &amp; Licence Details'!$I$2)), FALSE, TRUE))</f>
        <v>1</v>
      </c>
      <c r="D57" s="116"/>
      <c r="E57" s="106"/>
      <c r="F57" s="82" t="s">
        <v>40</v>
      </c>
      <c r="G57" s="33"/>
      <c r="H57" s="34"/>
      <c r="I57" s="35"/>
      <c r="J57" s="77"/>
      <c r="K57" s="36"/>
      <c r="L57" s="33"/>
      <c r="M57" s="34"/>
      <c r="N57" s="35"/>
    </row>
    <row r="58" spans="1:14" ht="15.75" hidden="1" thickBot="1" x14ac:dyDescent="0.3">
      <c r="A58" s="66" t="s">
        <v>115</v>
      </c>
      <c r="B58" s="70"/>
      <c r="D58" s="107" t="s">
        <v>28</v>
      </c>
      <c r="E58" s="108"/>
      <c r="F58" s="109"/>
      <c r="G58" s="17">
        <f t="shared" ref="G58:N58" si="9">SUM(G49:G57)</f>
        <v>0</v>
      </c>
      <c r="H58" s="18">
        <f t="shared" si="9"/>
        <v>0</v>
      </c>
      <c r="I58" s="19">
        <f t="shared" si="9"/>
        <v>0</v>
      </c>
      <c r="J58" s="17">
        <f t="shared" si="9"/>
        <v>0</v>
      </c>
      <c r="K58" s="20">
        <f t="shared" si="9"/>
        <v>0</v>
      </c>
      <c r="L58" s="17">
        <f t="shared" si="9"/>
        <v>0</v>
      </c>
      <c r="M58" s="18">
        <f t="shared" si="9"/>
        <v>0</v>
      </c>
      <c r="N58" s="19">
        <f t="shared" si="9"/>
        <v>0</v>
      </c>
    </row>
    <row r="59" spans="1:14" ht="15.75" customHeight="1" thickBot="1" x14ac:dyDescent="0.3">
      <c r="A59" s="66">
        <f>'Instructions &amp; Licence Details'!$B$2</f>
        <v>0</v>
      </c>
      <c r="B59" s="70">
        <f ca="1">$M$5-1</f>
        <v>42511</v>
      </c>
      <c r="C59" s="66" t="b">
        <f ca="1">IF(B59&lt;'Instructions &amp; Licence Details'!$I$2, FALSE, IF(B59&gt;=DATE(YEAR('Instructions &amp; Licence Details'!$I$2),MONTH('Instructions &amp; Licence Details'!$I$2)+3, DAY('Instructions &amp; Licence Details'!$I$2)), FALSE, TRUE))</f>
        <v>1</v>
      </c>
      <c r="D59" s="114">
        <f ca="1">IF(NOT(C59),TEXT(M5-1,"Ddd, dd MMM yyyy") &amp; "." &amp; CHAR(10) &amp; "Not in this report range." &amp; CHAR(10) &amp;"Do not complete for this date",M5-1)</f>
        <v>42511</v>
      </c>
      <c r="E59" s="104" t="s">
        <v>7</v>
      </c>
      <c r="F59" s="79" t="s">
        <v>32</v>
      </c>
      <c r="G59" s="25"/>
      <c r="H59" s="72"/>
      <c r="I59" s="73"/>
      <c r="J59" s="74"/>
      <c r="K59" s="28"/>
      <c r="L59" s="25"/>
      <c r="M59" s="26"/>
      <c r="N59" s="27"/>
    </row>
    <row r="60" spans="1:14" ht="14.1" hidden="1" customHeight="1" x14ac:dyDescent="0.25">
      <c r="A60" s="66">
        <f>'Instructions &amp; Licence Details'!$B$2</f>
        <v>0</v>
      </c>
      <c r="B60" s="70">
        <f t="shared" ref="B60:B67" ca="1" si="10">$M$5-1</f>
        <v>42511</v>
      </c>
      <c r="C60" s="66" t="b">
        <f ca="1">IF(B60&lt;'Instructions &amp; Licence Details'!$I$2, FALSE, IF(B60&gt;=DATE(YEAR('Instructions &amp; Licence Details'!$I$2),MONTH('Instructions &amp; Licence Details'!$I$2)+3, DAY('Instructions &amp; Licence Details'!$I$2)), FALSE, TRUE))</f>
        <v>1</v>
      </c>
      <c r="D60" s="115"/>
      <c r="E60" s="105"/>
      <c r="F60" s="80" t="s">
        <v>33</v>
      </c>
      <c r="G60" s="29"/>
      <c r="H60" s="30"/>
      <c r="I60" s="31"/>
      <c r="J60" s="75"/>
      <c r="K60" s="32"/>
      <c r="L60" s="29"/>
      <c r="M60" s="30"/>
      <c r="N60" s="31"/>
    </row>
    <row r="61" spans="1:14" ht="14.1" hidden="1" customHeight="1" x14ac:dyDescent="0.25">
      <c r="A61" s="66">
        <f>'Instructions &amp; Licence Details'!$B$2</f>
        <v>0</v>
      </c>
      <c r="B61" s="70">
        <f t="shared" ca="1" si="10"/>
        <v>42511</v>
      </c>
      <c r="C61" s="66" t="b">
        <f ca="1">IF(B61&lt;'Instructions &amp; Licence Details'!$I$2, FALSE, IF(B61&gt;=DATE(YEAR('Instructions &amp; Licence Details'!$I$2),MONTH('Instructions &amp; Licence Details'!$I$2)+3, DAY('Instructions &amp; Licence Details'!$I$2)), FALSE, TRUE))</f>
        <v>1</v>
      </c>
      <c r="D61" s="115"/>
      <c r="E61" s="105"/>
      <c r="F61" s="81" t="s">
        <v>34</v>
      </c>
      <c r="G61" s="29"/>
      <c r="H61" s="76"/>
      <c r="I61" s="31"/>
      <c r="J61" s="75"/>
      <c r="K61" s="32"/>
      <c r="L61" s="29"/>
      <c r="M61" s="30"/>
      <c r="N61" s="31"/>
    </row>
    <row r="62" spans="1:14" ht="14.1" hidden="1" customHeight="1" x14ac:dyDescent="0.25">
      <c r="A62" s="66">
        <f>'Instructions &amp; Licence Details'!$B$2</f>
        <v>0</v>
      </c>
      <c r="B62" s="70">
        <f t="shared" ca="1" si="10"/>
        <v>42511</v>
      </c>
      <c r="C62" s="66" t="b">
        <f ca="1">IF(B62&lt;'Instructions &amp; Licence Details'!$I$2, FALSE, IF(B62&gt;=DATE(YEAR('Instructions &amp; Licence Details'!$I$2),MONTH('Instructions &amp; Licence Details'!$I$2)+3, DAY('Instructions &amp; Licence Details'!$I$2)), FALSE, TRUE))</f>
        <v>1</v>
      </c>
      <c r="D62" s="115"/>
      <c r="E62" s="105"/>
      <c r="F62" s="81" t="s">
        <v>35</v>
      </c>
      <c r="G62" s="29"/>
      <c r="H62" s="30"/>
      <c r="I62" s="31"/>
      <c r="J62" s="75"/>
      <c r="K62" s="32"/>
      <c r="L62" s="29"/>
      <c r="M62" s="30"/>
      <c r="N62" s="31"/>
    </row>
    <row r="63" spans="1:14" ht="14.1" hidden="1" customHeight="1" x14ac:dyDescent="0.25">
      <c r="A63" s="66">
        <f>'Instructions &amp; Licence Details'!$B$2</f>
        <v>0</v>
      </c>
      <c r="B63" s="70">
        <f t="shared" ca="1" si="10"/>
        <v>42511</v>
      </c>
      <c r="C63" s="66" t="b">
        <f ca="1">IF(B63&lt;'Instructions &amp; Licence Details'!$I$2, FALSE, IF(B63&gt;=DATE(YEAR('Instructions &amp; Licence Details'!$I$2),MONTH('Instructions &amp; Licence Details'!$I$2)+3, DAY('Instructions &amp; Licence Details'!$I$2)), FALSE, TRUE))</f>
        <v>1</v>
      </c>
      <c r="D63" s="115"/>
      <c r="E63" s="105"/>
      <c r="F63" s="81" t="s">
        <v>36</v>
      </c>
      <c r="G63" s="29"/>
      <c r="H63" s="30"/>
      <c r="I63" s="31"/>
      <c r="J63" s="75"/>
      <c r="K63" s="32"/>
      <c r="L63" s="29"/>
      <c r="M63" s="30"/>
      <c r="N63" s="31"/>
    </row>
    <row r="64" spans="1:14" ht="14.1" hidden="1" customHeight="1" x14ac:dyDescent="0.25">
      <c r="A64" s="66">
        <f>'Instructions &amp; Licence Details'!$B$2</f>
        <v>0</v>
      </c>
      <c r="B64" s="70">
        <f t="shared" ca="1" si="10"/>
        <v>42511</v>
      </c>
      <c r="C64" s="66" t="b">
        <f ca="1">IF(B64&lt;'Instructions &amp; Licence Details'!$I$2, FALSE, IF(B64&gt;=DATE(YEAR('Instructions &amp; Licence Details'!$I$2),MONTH('Instructions &amp; Licence Details'!$I$2)+3, DAY('Instructions &amp; Licence Details'!$I$2)), FALSE, TRUE))</f>
        <v>1</v>
      </c>
      <c r="D64" s="115"/>
      <c r="E64" s="105"/>
      <c r="F64" s="81" t="s">
        <v>37</v>
      </c>
      <c r="G64" s="29"/>
      <c r="H64" s="30"/>
      <c r="I64" s="31"/>
      <c r="J64" s="75"/>
      <c r="K64" s="32"/>
      <c r="L64" s="29"/>
      <c r="M64" s="30"/>
      <c r="N64" s="31"/>
    </row>
    <row r="65" spans="1:17" ht="14.1" hidden="1" customHeight="1" x14ac:dyDescent="0.25">
      <c r="A65" s="66">
        <f>'Instructions &amp; Licence Details'!$B$2</f>
        <v>0</v>
      </c>
      <c r="B65" s="70">
        <f t="shared" ca="1" si="10"/>
        <v>42511</v>
      </c>
      <c r="C65" s="66" t="b">
        <f ca="1">IF(B65&lt;'Instructions &amp; Licence Details'!$I$2, FALSE, IF(B65&gt;=DATE(YEAR('Instructions &amp; Licence Details'!$I$2),MONTH('Instructions &amp; Licence Details'!$I$2)+3, DAY('Instructions &amp; Licence Details'!$I$2)), FALSE, TRUE))</f>
        <v>1</v>
      </c>
      <c r="D65" s="115"/>
      <c r="E65" s="105"/>
      <c r="F65" s="81" t="s">
        <v>38</v>
      </c>
      <c r="G65" s="29"/>
      <c r="H65" s="30"/>
      <c r="I65" s="31"/>
      <c r="J65" s="75"/>
      <c r="K65" s="32"/>
      <c r="L65" s="29"/>
      <c r="M65" s="30"/>
      <c r="N65" s="31"/>
    </row>
    <row r="66" spans="1:17" ht="14.1" hidden="1" customHeight="1" x14ac:dyDescent="0.25">
      <c r="A66" s="66">
        <f>'Instructions &amp; Licence Details'!$B$2</f>
        <v>0</v>
      </c>
      <c r="B66" s="70">
        <f t="shared" ca="1" si="10"/>
        <v>42511</v>
      </c>
      <c r="C66" s="66" t="b">
        <f ca="1">IF(B66&lt;'Instructions &amp; Licence Details'!$I$2, FALSE, IF(B66&gt;=DATE(YEAR('Instructions &amp; Licence Details'!$I$2),MONTH('Instructions &amp; Licence Details'!$I$2)+3, DAY('Instructions &amp; Licence Details'!$I$2)), FALSE, TRUE))</f>
        <v>1</v>
      </c>
      <c r="D66" s="115"/>
      <c r="E66" s="105"/>
      <c r="F66" s="81" t="s">
        <v>39</v>
      </c>
      <c r="G66" s="29"/>
      <c r="H66" s="30"/>
      <c r="I66" s="31"/>
      <c r="J66" s="75"/>
      <c r="K66" s="32"/>
      <c r="L66" s="29"/>
      <c r="M66" s="30"/>
      <c r="N66" s="31"/>
    </row>
    <row r="67" spans="1:17" ht="15" hidden="1" customHeight="1" thickBot="1" x14ac:dyDescent="0.3">
      <c r="A67" s="66">
        <f>'Instructions &amp; Licence Details'!$B$2</f>
        <v>0</v>
      </c>
      <c r="B67" s="70">
        <f t="shared" ca="1" si="10"/>
        <v>42511</v>
      </c>
      <c r="C67" s="66" t="b">
        <f ca="1">IF(B67&lt;'Instructions &amp; Licence Details'!$I$2, FALSE, IF(B67&gt;=DATE(YEAR('Instructions &amp; Licence Details'!$I$2),MONTH('Instructions &amp; Licence Details'!$I$2)+3, DAY('Instructions &amp; Licence Details'!$I$2)), FALSE, TRUE))</f>
        <v>1</v>
      </c>
      <c r="D67" s="116"/>
      <c r="E67" s="106"/>
      <c r="F67" s="82" t="s">
        <v>40</v>
      </c>
      <c r="G67" s="33"/>
      <c r="H67" s="34"/>
      <c r="I67" s="35"/>
      <c r="J67" s="77"/>
      <c r="K67" s="36"/>
      <c r="L67" s="33"/>
      <c r="M67" s="34"/>
      <c r="N67" s="35"/>
    </row>
    <row r="68" spans="1:17" ht="15.75" hidden="1" thickBot="1" x14ac:dyDescent="0.3">
      <c r="A68" s="66" t="s">
        <v>115</v>
      </c>
      <c r="B68" s="70"/>
      <c r="D68" s="107" t="s">
        <v>29</v>
      </c>
      <c r="E68" s="108"/>
      <c r="F68" s="109"/>
      <c r="G68" s="17">
        <f t="shared" ref="G68:N68" si="11">SUM(G59:G67)</f>
        <v>0</v>
      </c>
      <c r="H68" s="18">
        <f t="shared" si="11"/>
        <v>0</v>
      </c>
      <c r="I68" s="19">
        <f t="shared" si="11"/>
        <v>0</v>
      </c>
      <c r="J68" s="17">
        <f t="shared" si="11"/>
        <v>0</v>
      </c>
      <c r="K68" s="20">
        <f t="shared" si="11"/>
        <v>0</v>
      </c>
      <c r="L68" s="17">
        <f t="shared" si="11"/>
        <v>0</v>
      </c>
      <c r="M68" s="18">
        <f t="shared" si="11"/>
        <v>0</v>
      </c>
      <c r="N68" s="19">
        <f t="shared" si="11"/>
        <v>0</v>
      </c>
    </row>
    <row r="69" spans="1:17" ht="15.75" customHeight="1" x14ac:dyDescent="0.25">
      <c r="A69" s="66">
        <f>'Instructions &amp; Licence Details'!$B$2</f>
        <v>0</v>
      </c>
      <c r="B69" s="70">
        <f ca="1">$M$5</f>
        <v>42512</v>
      </c>
      <c r="C69" s="66" t="b">
        <f ca="1">IF(B69&lt;'Instructions &amp; Licence Details'!$I$2, FALSE, IF(B69&gt;=DATE(YEAR('Instructions &amp; Licence Details'!$I$2),MONTH('Instructions &amp; Licence Details'!$I$2)+3, DAY('Instructions &amp; Licence Details'!$I$2)), FALSE, TRUE))</f>
        <v>1</v>
      </c>
      <c r="D69" s="114">
        <f ca="1">IF(NOT(C69),TEXT(M5,"Ddd, dd MMM yyyy") &amp; "." &amp; CHAR(10) &amp; "Not in this report range." &amp; CHAR(10) &amp;"Do not complete for this date",M5)</f>
        <v>42512</v>
      </c>
      <c r="E69" s="104" t="s">
        <v>8</v>
      </c>
      <c r="F69" s="79" t="s">
        <v>32</v>
      </c>
      <c r="G69" s="25"/>
      <c r="H69" s="72"/>
      <c r="I69" s="73"/>
      <c r="J69" s="74"/>
      <c r="K69" s="28"/>
      <c r="L69" s="25"/>
      <c r="M69" s="26"/>
      <c r="N69" s="27"/>
    </row>
    <row r="70" spans="1:17" ht="14.1" hidden="1" customHeight="1" x14ac:dyDescent="0.25">
      <c r="A70" s="66">
        <f>'Instructions &amp; Licence Details'!$B$2</f>
        <v>0</v>
      </c>
      <c r="B70" s="70">
        <f t="shared" ref="B70:B77" ca="1" si="12">$M$5</f>
        <v>42512</v>
      </c>
      <c r="C70" s="66" t="b">
        <f ca="1">IF(B70&lt;'Instructions &amp; Licence Details'!$I$2, FALSE, IF(B70&gt;=DATE(YEAR('Instructions &amp; Licence Details'!$I$2),MONTH('Instructions &amp; Licence Details'!$I$2)+3, DAY('Instructions &amp; Licence Details'!$I$2)), FALSE, TRUE))</f>
        <v>1</v>
      </c>
      <c r="D70" s="115"/>
      <c r="E70" s="105"/>
      <c r="F70" s="80" t="s">
        <v>33</v>
      </c>
      <c r="G70" s="29"/>
      <c r="H70" s="30"/>
      <c r="I70" s="31"/>
      <c r="J70" s="75"/>
      <c r="K70" s="32"/>
      <c r="L70" s="29"/>
      <c r="M70" s="30"/>
      <c r="N70" s="31"/>
    </row>
    <row r="71" spans="1:17" ht="14.1" hidden="1" customHeight="1" x14ac:dyDescent="0.25">
      <c r="A71" s="66">
        <f>'Instructions &amp; Licence Details'!$B$2</f>
        <v>0</v>
      </c>
      <c r="B71" s="70">
        <f t="shared" ca="1" si="12"/>
        <v>42512</v>
      </c>
      <c r="C71" s="66" t="b">
        <f ca="1">IF(B71&lt;'Instructions &amp; Licence Details'!$I$2, FALSE, IF(B71&gt;=DATE(YEAR('Instructions &amp; Licence Details'!$I$2),MONTH('Instructions &amp; Licence Details'!$I$2)+3, DAY('Instructions &amp; Licence Details'!$I$2)), FALSE, TRUE))</f>
        <v>1</v>
      </c>
      <c r="D71" s="115"/>
      <c r="E71" s="105"/>
      <c r="F71" s="81" t="s">
        <v>34</v>
      </c>
      <c r="G71" s="29"/>
      <c r="H71" s="76"/>
      <c r="I71" s="31"/>
      <c r="J71" s="75"/>
      <c r="K71" s="32"/>
      <c r="L71" s="29"/>
      <c r="M71" s="30"/>
      <c r="N71" s="31"/>
    </row>
    <row r="72" spans="1:17" ht="14.1" hidden="1" customHeight="1" x14ac:dyDescent="0.25">
      <c r="A72" s="66">
        <f>'Instructions &amp; Licence Details'!$B$2</f>
        <v>0</v>
      </c>
      <c r="B72" s="70">
        <f t="shared" ca="1" si="12"/>
        <v>42512</v>
      </c>
      <c r="C72" s="66" t="b">
        <f ca="1">IF(B72&lt;'Instructions &amp; Licence Details'!$I$2, FALSE, IF(B72&gt;=DATE(YEAR('Instructions &amp; Licence Details'!$I$2),MONTH('Instructions &amp; Licence Details'!$I$2)+3, DAY('Instructions &amp; Licence Details'!$I$2)), FALSE, TRUE))</f>
        <v>1</v>
      </c>
      <c r="D72" s="115"/>
      <c r="E72" s="105"/>
      <c r="F72" s="81" t="s">
        <v>35</v>
      </c>
      <c r="G72" s="29"/>
      <c r="H72" s="30"/>
      <c r="I72" s="31"/>
      <c r="J72" s="75"/>
      <c r="K72" s="32"/>
      <c r="L72" s="29"/>
      <c r="M72" s="30"/>
      <c r="N72" s="31"/>
    </row>
    <row r="73" spans="1:17" ht="14.1" hidden="1" customHeight="1" x14ac:dyDescent="0.25">
      <c r="A73" s="66">
        <f>'Instructions &amp; Licence Details'!$B$2</f>
        <v>0</v>
      </c>
      <c r="B73" s="70">
        <f t="shared" ca="1" si="12"/>
        <v>42512</v>
      </c>
      <c r="C73" s="66" t="b">
        <f ca="1">IF(B73&lt;'Instructions &amp; Licence Details'!$I$2, FALSE, IF(B73&gt;=DATE(YEAR('Instructions &amp; Licence Details'!$I$2),MONTH('Instructions &amp; Licence Details'!$I$2)+3, DAY('Instructions &amp; Licence Details'!$I$2)), FALSE, TRUE))</f>
        <v>1</v>
      </c>
      <c r="D73" s="115"/>
      <c r="E73" s="105"/>
      <c r="F73" s="81" t="s">
        <v>36</v>
      </c>
      <c r="G73" s="29"/>
      <c r="H73" s="30"/>
      <c r="I73" s="31"/>
      <c r="J73" s="75"/>
      <c r="K73" s="32"/>
      <c r="L73" s="29"/>
      <c r="M73" s="30"/>
      <c r="N73" s="31"/>
    </row>
    <row r="74" spans="1:17" ht="14.1" hidden="1" customHeight="1" x14ac:dyDescent="0.25">
      <c r="A74" s="66">
        <f>'Instructions &amp; Licence Details'!$B$2</f>
        <v>0</v>
      </c>
      <c r="B74" s="70">
        <f t="shared" ca="1" si="12"/>
        <v>42512</v>
      </c>
      <c r="C74" s="66" t="b">
        <f ca="1">IF(B74&lt;'Instructions &amp; Licence Details'!$I$2, FALSE, IF(B74&gt;=DATE(YEAR('Instructions &amp; Licence Details'!$I$2),MONTH('Instructions &amp; Licence Details'!$I$2)+3, DAY('Instructions &amp; Licence Details'!$I$2)), FALSE, TRUE))</f>
        <v>1</v>
      </c>
      <c r="D74" s="115"/>
      <c r="E74" s="105"/>
      <c r="F74" s="81" t="s">
        <v>37</v>
      </c>
      <c r="G74" s="29"/>
      <c r="H74" s="30"/>
      <c r="I74" s="31"/>
      <c r="J74" s="75"/>
      <c r="K74" s="32"/>
      <c r="L74" s="29"/>
      <c r="M74" s="30"/>
      <c r="N74" s="31"/>
    </row>
    <row r="75" spans="1:17" ht="14.1" hidden="1" customHeight="1" x14ac:dyDescent="0.25">
      <c r="A75" s="66">
        <f>'Instructions &amp; Licence Details'!$B$2</f>
        <v>0</v>
      </c>
      <c r="B75" s="70">
        <f t="shared" ca="1" si="12"/>
        <v>42512</v>
      </c>
      <c r="C75" s="66" t="b">
        <f ca="1">IF(B75&lt;'Instructions &amp; Licence Details'!$I$2, FALSE, IF(B75&gt;=DATE(YEAR('Instructions &amp; Licence Details'!$I$2),MONTH('Instructions &amp; Licence Details'!$I$2)+3, DAY('Instructions &amp; Licence Details'!$I$2)), FALSE, TRUE))</f>
        <v>1</v>
      </c>
      <c r="D75" s="115"/>
      <c r="E75" s="105"/>
      <c r="F75" s="81" t="s">
        <v>38</v>
      </c>
      <c r="G75" s="29"/>
      <c r="H75" s="30"/>
      <c r="I75" s="31"/>
      <c r="J75" s="75"/>
      <c r="K75" s="32"/>
      <c r="L75" s="29"/>
      <c r="M75" s="30"/>
      <c r="N75" s="31"/>
    </row>
    <row r="76" spans="1:17" ht="14.1" hidden="1" customHeight="1" x14ac:dyDescent="0.25">
      <c r="A76" s="66">
        <f>'Instructions &amp; Licence Details'!$B$2</f>
        <v>0</v>
      </c>
      <c r="B76" s="70">
        <f t="shared" ca="1" si="12"/>
        <v>42512</v>
      </c>
      <c r="C76" s="66" t="b">
        <f ca="1">IF(B76&lt;'Instructions &amp; Licence Details'!$I$2, FALSE, IF(B76&gt;=DATE(YEAR('Instructions &amp; Licence Details'!$I$2),MONTH('Instructions &amp; Licence Details'!$I$2)+3, DAY('Instructions &amp; Licence Details'!$I$2)), FALSE, TRUE))</f>
        <v>1</v>
      </c>
      <c r="D76" s="115"/>
      <c r="E76" s="105"/>
      <c r="F76" s="81" t="s">
        <v>39</v>
      </c>
      <c r="G76" s="29"/>
      <c r="H76" s="30"/>
      <c r="I76" s="31"/>
      <c r="J76" s="75"/>
      <c r="K76" s="32"/>
      <c r="L76" s="29"/>
      <c r="M76" s="30"/>
      <c r="N76" s="31"/>
    </row>
    <row r="77" spans="1:17" ht="15" hidden="1" customHeight="1" thickBot="1" x14ac:dyDescent="0.3">
      <c r="A77" s="66">
        <f>'Instructions &amp; Licence Details'!$B$2</f>
        <v>0</v>
      </c>
      <c r="B77" s="70">
        <f t="shared" ca="1" si="12"/>
        <v>42512</v>
      </c>
      <c r="C77" s="66" t="b">
        <f ca="1">IF(B77&lt;'Instructions &amp; Licence Details'!$I$2, FALSE, IF(B77&gt;=DATE(YEAR('Instructions &amp; Licence Details'!$I$2),MONTH('Instructions &amp; Licence Details'!$I$2)+3, DAY('Instructions &amp; Licence Details'!$I$2)), FALSE, TRUE))</f>
        <v>1</v>
      </c>
      <c r="D77" s="116"/>
      <c r="E77" s="106"/>
      <c r="F77" s="82" t="s">
        <v>40</v>
      </c>
      <c r="G77" s="33"/>
      <c r="H77" s="34"/>
      <c r="I77" s="35"/>
      <c r="J77" s="77"/>
      <c r="K77" s="36"/>
      <c r="L77" s="33"/>
      <c r="M77" s="34"/>
      <c r="N77" s="35"/>
    </row>
    <row r="78" spans="1:17" ht="15.75" hidden="1" thickBot="1" x14ac:dyDescent="0.3">
      <c r="A78" s="66" t="s">
        <v>115</v>
      </c>
      <c r="B78" s="70"/>
      <c r="D78" s="107" t="s">
        <v>30</v>
      </c>
      <c r="E78" s="108"/>
      <c r="F78" s="109"/>
      <c r="G78" s="17">
        <f t="shared" ref="G78:N78" si="13">SUM(G69:G77)</f>
        <v>0</v>
      </c>
      <c r="H78" s="18">
        <f t="shared" si="13"/>
        <v>0</v>
      </c>
      <c r="I78" s="19">
        <f t="shared" si="13"/>
        <v>0</v>
      </c>
      <c r="J78" s="17">
        <f t="shared" si="13"/>
        <v>0</v>
      </c>
      <c r="K78" s="20">
        <f t="shared" si="13"/>
        <v>0</v>
      </c>
      <c r="L78" s="17">
        <f t="shared" si="13"/>
        <v>0</v>
      </c>
      <c r="M78" s="18">
        <f t="shared" si="13"/>
        <v>0</v>
      </c>
      <c r="N78" s="19">
        <f t="shared" si="13"/>
        <v>0</v>
      </c>
    </row>
    <row r="79" spans="1:17" ht="15.75" thickBot="1" x14ac:dyDescent="0.3"/>
    <row r="80" spans="1:17" s="3" customFormat="1" ht="22.5" thickTop="1" thickBot="1" x14ac:dyDescent="0.4">
      <c r="A80" s="66" t="s">
        <v>115</v>
      </c>
      <c r="B80" s="70"/>
      <c r="C80" s="66"/>
      <c r="D80" s="111" t="s">
        <v>31</v>
      </c>
      <c r="E80" s="112"/>
      <c r="F80" s="113"/>
      <c r="G80" s="21">
        <f>SUM(G78,G68,G58,G48,G38,G28,G18)</f>
        <v>0</v>
      </c>
      <c r="H80" s="22">
        <f t="shared" ref="H80:N80" si="14">SUM(H78,H68,H58,H48,H38,H28,H18)</f>
        <v>0</v>
      </c>
      <c r="I80" s="23">
        <f t="shared" si="14"/>
        <v>0</v>
      </c>
      <c r="J80" s="21">
        <f t="shared" si="14"/>
        <v>0</v>
      </c>
      <c r="K80" s="24">
        <f t="shared" si="14"/>
        <v>0</v>
      </c>
      <c r="L80" s="21">
        <f t="shared" si="14"/>
        <v>0</v>
      </c>
      <c r="M80" s="22">
        <f t="shared" si="14"/>
        <v>0</v>
      </c>
      <c r="N80" s="23">
        <f t="shared" si="14"/>
        <v>0</v>
      </c>
      <c r="Q80" s="68"/>
    </row>
  </sheetData>
  <sheetProtection password="C004" sheet="1" objects="1" scenarios="1" selectLockedCells="1"/>
  <mergeCells count="33">
    <mergeCell ref="D78:F78"/>
    <mergeCell ref="D80:F80"/>
    <mergeCell ref="D58:F58"/>
    <mergeCell ref="D59:D67"/>
    <mergeCell ref="E59:E67"/>
    <mergeCell ref="D68:F68"/>
    <mergeCell ref="D69:D77"/>
    <mergeCell ref="E69:E77"/>
    <mergeCell ref="D38:F38"/>
    <mergeCell ref="D39:D47"/>
    <mergeCell ref="E39:E47"/>
    <mergeCell ref="D48:F48"/>
    <mergeCell ref="D49:D57"/>
    <mergeCell ref="E49:E57"/>
    <mergeCell ref="D18:F18"/>
    <mergeCell ref="D19:D27"/>
    <mergeCell ref="E19:E27"/>
    <mergeCell ref="D28:F28"/>
    <mergeCell ref="D29:D37"/>
    <mergeCell ref="E29:E37"/>
    <mergeCell ref="D9:D17"/>
    <mergeCell ref="E9:E17"/>
    <mergeCell ref="D3:H3"/>
    <mergeCell ref="I3:N3"/>
    <mergeCell ref="D5:E5"/>
    <mergeCell ref="G5:H5"/>
    <mergeCell ref="J5:K5"/>
    <mergeCell ref="M5:N5"/>
    <mergeCell ref="D7:D8"/>
    <mergeCell ref="E7:E8"/>
    <mergeCell ref="G7:H7"/>
    <mergeCell ref="J7:K7"/>
    <mergeCell ref="L7:M7"/>
  </mergeCells>
  <conditionalFormatting sqref="G5">
    <cfRule type="expression" dxfId="125" priority="24">
      <formula>IF(G5="Please enter Licence details on tab 1",TRUE,FALSE)</formula>
    </cfRule>
  </conditionalFormatting>
  <conditionalFormatting sqref="M5">
    <cfRule type="expression" dxfId="124" priority="23">
      <formula>IF(M5="Please enter start date for report on tab 1",TRUE,FALSE)</formula>
    </cfRule>
  </conditionalFormatting>
  <conditionalFormatting sqref="J5">
    <cfRule type="expression" dxfId="123" priority="22">
      <formula>IF(J5="Please enter Licence # on tab 1",TRUE,FALSE)</formula>
    </cfRule>
  </conditionalFormatting>
  <conditionalFormatting sqref="D78">
    <cfRule type="containsErrors" dxfId="122" priority="15">
      <formula>ISERROR(D78)</formula>
    </cfRule>
  </conditionalFormatting>
  <conditionalFormatting sqref="G9:N17">
    <cfRule type="expression" dxfId="121" priority="14">
      <formula>IF($C9=FALSE,TRUE, FALSE)</formula>
    </cfRule>
  </conditionalFormatting>
  <conditionalFormatting sqref="G19:N27">
    <cfRule type="expression" dxfId="120" priority="13">
      <formula>IF($C19=FALSE,TRUE, FALSE)</formula>
    </cfRule>
  </conditionalFormatting>
  <conditionalFormatting sqref="G29:N37">
    <cfRule type="expression" dxfId="119" priority="12">
      <formula>IF($C29=FALSE,TRUE, FALSE)</formula>
    </cfRule>
  </conditionalFormatting>
  <conditionalFormatting sqref="G39:N47">
    <cfRule type="expression" dxfId="118" priority="11">
      <formula>IF($C39=FALSE,TRUE, FALSE)</formula>
    </cfRule>
  </conditionalFormatting>
  <conditionalFormatting sqref="G49:N57">
    <cfRule type="expression" dxfId="117" priority="10">
      <formula>IF($C49=FALSE,TRUE, FALSE)</formula>
    </cfRule>
  </conditionalFormatting>
  <conditionalFormatting sqref="G59:N67">
    <cfRule type="expression" dxfId="116" priority="9">
      <formula>IF($C59=FALSE,TRUE, FALSE)</formula>
    </cfRule>
  </conditionalFormatting>
  <conditionalFormatting sqref="G69:N77">
    <cfRule type="expression" dxfId="115" priority="8">
      <formula>IF($C69=FALSE,TRUE, FALSE)</formula>
    </cfRule>
  </conditionalFormatting>
  <conditionalFormatting sqref="D9:D27 D39:D47 D49:D57 D59:D67 D69:D77 D29:D37">
    <cfRule type="containsErrors" dxfId="114" priority="7">
      <formula>ISERROR(D9)</formula>
    </cfRule>
  </conditionalFormatting>
  <conditionalFormatting sqref="D69:D77 D59:D67 D49:D57 D39:D47 D29:D37 D19:D27 D9:D17">
    <cfRule type="expression" dxfId="113" priority="6">
      <formula>IF(FIND("Not",D9),TRUE,FALSE)</formula>
    </cfRule>
  </conditionalFormatting>
  <conditionalFormatting sqref="D28">
    <cfRule type="containsErrors" dxfId="112" priority="5">
      <formula>ISERROR(D28)</formula>
    </cfRule>
  </conditionalFormatting>
  <conditionalFormatting sqref="D38">
    <cfRule type="containsErrors" dxfId="111" priority="4">
      <formula>ISERROR(D38)</formula>
    </cfRule>
  </conditionalFormatting>
  <conditionalFormatting sqref="D48">
    <cfRule type="containsErrors" dxfId="110" priority="3">
      <formula>ISERROR(D48)</formula>
    </cfRule>
  </conditionalFormatting>
  <conditionalFormatting sqref="D58">
    <cfRule type="containsErrors" dxfId="109" priority="2">
      <formula>ISERROR(D58)</formula>
    </cfRule>
  </conditionalFormatting>
  <conditionalFormatting sqref="D68">
    <cfRule type="containsErrors" dxfId="108" priority="1">
      <formula>ISERROR(D68)</formula>
    </cfRule>
  </conditionalFormatting>
  <dataValidations count="1">
    <dataValidation type="whole" allowBlank="1" showInputMessage="1" showErrorMessage="1" sqref="G9:N80">
      <formula1>0</formula1>
      <formula2>10000000000</formula2>
    </dataValidation>
  </dataValidations>
  <pageMargins left="0.71" right="0.71" top="0.75000000000000011" bottom="0.75000000000000011" header="0.31" footer="0.31"/>
  <pageSetup paperSize="9" scale="5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5649E86A1BAD48ACF8753513D4CAC3" ma:contentTypeVersion="1" ma:contentTypeDescription="Create a new document." ma:contentTypeScope="" ma:versionID="cc85a834e2519f77410c5005f03878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8B55D-E924-427F-A998-F2835B117A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DCE3538-802C-4D8A-8766-AC7E68FED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CED8A2-1804-45A5-955C-F6C3EE9AE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Instructions &amp; Licence Details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'Instructions &amp; Licence Details'!Print_Area</vt:lpstr>
      <vt:lpstr>'Week 1'!Print_Area</vt:lpstr>
      <vt:lpstr>'Week 10'!Print_Area</vt:lpstr>
      <vt:lpstr>'Week 11'!Print_Area</vt:lpstr>
      <vt:lpstr>'Week 12'!Print_Area</vt:lpstr>
      <vt:lpstr>'Week 13'!Print_Area</vt:lpstr>
      <vt:lpstr>'Week 14'!Print_Area</vt:lpstr>
      <vt:lpstr>'Week 2'!Print_Area</vt:lpstr>
      <vt:lpstr>'Week 3'!Print_Area</vt:lpstr>
      <vt:lpstr>'Week 4'!Print_Area</vt:lpstr>
      <vt:lpstr>'Week 5'!Print_Area</vt:lpstr>
      <vt:lpstr>'Week 6'!Print_Area</vt:lpstr>
      <vt:lpstr>'Week 7'!Print_Area</vt:lpstr>
      <vt:lpstr>'Week 8'!Print_Area</vt:lpstr>
      <vt:lpstr>'Week 9'!Print_Area</vt:lpstr>
    </vt:vector>
  </TitlesOfParts>
  <Company>DASR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Kings Cross alcohol sales data reporting form - low risk- 2016 - Q2</dc:title>
  <dc:creator>keona</dc:creator>
  <cp:lastModifiedBy>user</cp:lastModifiedBy>
  <cp:lastPrinted>2013-12-16T03:59:37Z</cp:lastPrinted>
  <dcterms:created xsi:type="dcterms:W3CDTF">2013-11-29T03:14:47Z</dcterms:created>
  <dcterms:modified xsi:type="dcterms:W3CDTF">2018-01-02T22:22:56Z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A402377</vt:lpwstr>
  </property>
  <property fmtid="{D5CDD505-2E9C-101B-9397-08002B2CF9AE}" pid="4" name="Objective-Title">
    <vt:lpwstr>Tab C - Proposed alcohol sales data report template</vt:lpwstr>
  </property>
  <property fmtid="{D5CDD505-2E9C-101B-9397-08002B2CF9AE}" pid="5" name="ContentTypeId">
    <vt:lpwstr>0x010100F55649E86A1BAD48ACF8753513D4CAC3</vt:lpwstr>
  </property>
</Properties>
</file>