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9536" windowHeight="8940" activeTab="1"/>
  </bookViews>
  <sheets>
    <sheet name="Sales" sheetId="1" r:id="rId1"/>
    <sheet name="Income stmt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<sst xmlns="http://schemas.openxmlformats.org/spreadsheetml/2006/main" count="70" uniqueCount="50">
  <si>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Sales</t>
  </si>
  <si>
    <t>Gross proft</t>
  </si>
  <si>
    <t>Cost of sales</t>
  </si>
  <si>
    <t>Profit before tax</t>
  </si>
  <si>
    <t>Operating expenses</t>
  </si>
  <si>
    <t>Interest income</t>
  </si>
  <si>
    <t>Interest expenses</t>
  </si>
  <si>
    <t>Year 1</t>
  </si>
  <si>
    <t>Year 2</t>
  </si>
  <si>
    <t>Year 3</t>
  </si>
  <si>
    <t>Year 4</t>
  </si>
  <si>
    <t>Year 5</t>
  </si>
  <si>
    <t>$</t>
  </si>
  <si>
    <t>FORECAST</t>
  </si>
  <si>
    <t>Forecast</t>
  </si>
  <si>
    <t>a.  Sales increases 20% per year for the next 4 years</t>
  </si>
  <si>
    <t>For the year</t>
  </si>
  <si>
    <t>Gross Profit Growth Rate</t>
  </si>
  <si>
    <t>Profit before Tax Growth Rate</t>
  </si>
  <si>
    <t>Assumptions</t>
  </si>
  <si>
    <t>d.  Selling and marketing expenses increases 30% per year for the next 4 years</t>
  </si>
  <si>
    <t>ACTUAL</t>
  </si>
  <si>
    <t>http://budgetingandforecasting.org</t>
  </si>
  <si>
    <t>% of</t>
  </si>
  <si>
    <t>Sales</t>
  </si>
  <si>
    <t xml:space="preserve">  Product 1</t>
  </si>
  <si>
    <t xml:space="preserve">  Product 2</t>
  </si>
  <si>
    <t xml:space="preserve">  Product 3</t>
  </si>
  <si>
    <t xml:space="preserve">  Product 4</t>
  </si>
  <si>
    <t xml:space="preserve">  Cost 1</t>
  </si>
  <si>
    <t xml:space="preserve">  Cost 2</t>
  </si>
  <si>
    <t xml:space="preserve">  Cost 3</t>
  </si>
  <si>
    <t xml:space="preserve">  Cost 4</t>
  </si>
  <si>
    <t>a.  Product 1, 2, 3 and 4 made of 50%, 30%, 15% and 5% of the total sales respectively.</t>
  </si>
  <si>
    <t>c.  Gross profit margin is 50% for all prodocts respectively.</t>
  </si>
  <si>
    <t>b.  Cost of Sales remain 50% for all the four products respectively.</t>
  </si>
  <si>
    <t>GP Margin</t>
  </si>
  <si>
    <t>GP Margin</t>
  </si>
  <si>
    <t xml:space="preserve">SALES </t>
  </si>
  <si>
    <t xml:space="preserve">  Administrative expenses</t>
  </si>
  <si>
    <t xml:space="preserve">  Selling and marketing expenses</t>
  </si>
  <si>
    <t>INCOME STATEMENT</t>
  </si>
  <si>
    <t>ACTUAL</t>
  </si>
  <si>
    <t>For the year</t>
  </si>
  <si>
    <t>Forecast</t>
  </si>
  <si>
    <t>$</t>
  </si>
  <si>
    <t xml:space="preserve">  Total operating expenses</t>
  </si>
  <si>
    <t xml:space="preserve">Operating profit </t>
  </si>
  <si>
    <t>b.  Cost of Sales increases 20% per year for the next 4 years</t>
  </si>
  <si>
    <t>c.  Administrative cost increase by 10% per year for the next 4 years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</si>
</sst>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#,##0.0_);[Red]\(#,##0.0\)"/>
  </numFmts>
  <fonts count="11">
    <font>
      <sz val="12"/>
      <name val="Times New Roman"/>
      <family val="1"/>
    </font>
    <font>
      <sz val="9"/>
      <name val="宋体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4"/>
      <color indexed="9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9" fontId="0" fillId="0" borderId="0" xfId="21" applyAlignment="1">
      <alignment horizontal="center" vertical="center"/>
    </xf>
    <xf numFmtId="38" fontId="0" fillId="0" borderId="0" xfId="15" applyNumberFormat="1" applyAlignment="1">
      <alignment vertical="center"/>
    </xf>
    <xf numFmtId="38" fontId="0" fillId="0" borderId="0" xfId="0" applyNumberFormat="1" applyAlignment="1">
      <alignment vertical="center"/>
    </xf>
    <xf numFmtId="9" fontId="0" fillId="0" borderId="0" xfId="2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7" fontId="5" fillId="0" borderId="0" xfId="15" applyNumberFormat="1" applyFont="1" applyFill="1" applyAlignment="1">
      <alignment vertical="center"/>
    </xf>
    <xf numFmtId="37" fontId="0" fillId="0" borderId="0" xfId="15" applyNumberFormat="1" applyAlignment="1">
      <alignment vertical="center"/>
    </xf>
    <xf numFmtId="37" fontId="0" fillId="0" borderId="0" xfId="15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5" fillId="0" borderId="0" xfId="15" applyNumberFormat="1" applyFont="1" applyAlignment="1">
      <alignment vertical="center"/>
    </xf>
    <xf numFmtId="9" fontId="5" fillId="0" borderId="0" xfId="21" applyFont="1" applyAlignment="1">
      <alignment horizontal="center" vertical="center"/>
    </xf>
    <xf numFmtId="37" fontId="3" fillId="0" borderId="2" xfId="15" applyNumberFormat="1" applyFont="1" applyBorder="1" applyAlignment="1">
      <alignment vertical="center"/>
    </xf>
    <xf numFmtId="9" fontId="3" fillId="0" borderId="0" xfId="21" applyFont="1" applyAlignment="1">
      <alignment horizontal="center" vertical="center"/>
    </xf>
    <xf numFmtId="37" fontId="6" fillId="0" borderId="0" xfId="15" applyNumberFormat="1" applyFont="1" applyAlignment="1">
      <alignment vertical="center"/>
    </xf>
    <xf numFmtId="37" fontId="3" fillId="0" borderId="0" xfId="15" applyNumberFormat="1" applyFont="1" applyAlignment="1">
      <alignment vertical="center"/>
    </xf>
    <xf numFmtId="37" fontId="3" fillId="0" borderId="3" xfId="15" applyNumberFormat="1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37" fontId="0" fillId="0" borderId="2" xfId="0" applyNumberFormat="1" applyBorder="1" applyAlignment="1">
      <alignment vertical="center"/>
    </xf>
    <xf numFmtId="37" fontId="0" fillId="0" borderId="2" xfId="15" applyNumberFormat="1" applyFont="1" applyFill="1" applyBorder="1" applyAlignment="1">
      <alignment vertical="center"/>
    </xf>
    <xf numFmtId="37" fontId="0" fillId="0" borderId="2" xfId="15" applyNumberFormat="1" applyFont="1" applyBorder="1" applyAlignment="1">
      <alignment vertical="center"/>
    </xf>
    <xf numFmtId="177" fontId="5" fillId="0" borderId="0" xfId="15" applyNumberFormat="1" applyFont="1" applyAlignment="1">
      <alignment horizontal="center" vertical="center"/>
    </xf>
    <xf numFmtId="9" fontId="10" fillId="0" borderId="0" xfId="2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showGridLines="0" workbookViewId="0" topLeftCell="A1">
      <selection activeCell="B4" sqref="B4"/>
    </sheetView>
  </sheetViews>
  <sheetFormatPr defaultColWidth="9.00390625" defaultRowHeight="15.75"/>
  <cols>
    <col min="1" max="1" width="4.75390625" style="0" customWidth="1"/>
    <col min="2" max="2" width="30.375" style="0" customWidth="1"/>
    <col min="3" max="3" width="9.25390625" style="0" customWidth="1"/>
    <col min="4" max="4" width="10.75390625" style="0" customWidth="1"/>
    <col min="5" max="5" width="11.875" style="0" customWidth="1"/>
    <col min="6" max="6" width="13.875" style="0" customWidth="1"/>
    <col min="7" max="7" width="13.75390625" style="0" customWidth="1"/>
    <col min="8" max="8" width="13.00390625" style="0" customWidth="1"/>
    <col min="9" max="9" width="13.75390625" style="0" customWidth="1"/>
    <col min="11" max="11" width="12.75390625" style="0" customWidth="1"/>
  </cols>
  <sheetData>
    <row r="2" spans="2:9" ht="15">
      <c r="B2" s="14" t="s">
        <v>38</v>
      </c>
      <c r="C2" s="28" t="s">
        <v>23</v>
      </c>
      <c r="D2" s="8" t="s">
        <v>21</v>
      </c>
      <c r="F2" s="34" t="s">
        <v>13</v>
      </c>
      <c r="G2" s="34"/>
      <c r="H2" s="34"/>
      <c r="I2" s="34"/>
    </row>
    <row r="3" spans="2:11" ht="15.75" thickBot="1">
      <c r="B3" s="15" t="s">
        <v>16</v>
      </c>
      <c r="C3" s="1" t="s">
        <v>24</v>
      </c>
      <c r="D3" s="9" t="s">
        <v>7</v>
      </c>
      <c r="E3" s="11" t="s">
        <v>14</v>
      </c>
      <c r="F3" s="9" t="s">
        <v>8</v>
      </c>
      <c r="G3" s="9" t="s">
        <v>9</v>
      </c>
      <c r="H3" s="9" t="s">
        <v>10</v>
      </c>
      <c r="I3" s="9" t="s">
        <v>11</v>
      </c>
      <c r="J3" s="1"/>
      <c r="K3" s="1"/>
    </row>
    <row r="4" spans="4:9" ht="15">
      <c r="D4" s="1" t="s">
        <v>12</v>
      </c>
      <c r="F4" s="1" t="s">
        <v>12</v>
      </c>
      <c r="G4" s="1" t="s">
        <v>12</v>
      </c>
      <c r="H4" s="1" t="s">
        <v>12</v>
      </c>
      <c r="I4" s="1" t="s">
        <v>12</v>
      </c>
    </row>
    <row r="5" spans="2:9" ht="15">
      <c r="B5" t="s">
        <v>25</v>
      </c>
      <c r="C5" s="21">
        <v>0.5</v>
      </c>
      <c r="D5" s="32">
        <f>+D$9*C5</f>
        <v>600000</v>
      </c>
      <c r="E5" s="21">
        <v>0.2</v>
      </c>
      <c r="F5" s="32">
        <f aca="true" t="shared" si="0" ref="F5:I8">+F$9*$C5</f>
        <v>720000</v>
      </c>
      <c r="G5" s="32">
        <f t="shared" si="0"/>
        <v>864000</v>
      </c>
      <c r="H5" s="32">
        <f t="shared" si="0"/>
        <v>1036800</v>
      </c>
      <c r="I5" s="32">
        <f t="shared" si="0"/>
        <v>1244160</v>
      </c>
    </row>
    <row r="6" spans="2:9" ht="15">
      <c r="B6" t="s">
        <v>26</v>
      </c>
      <c r="C6" s="21">
        <v>0.3</v>
      </c>
      <c r="D6" s="32">
        <f>+D$9*C6</f>
        <v>360000</v>
      </c>
      <c r="E6" s="21">
        <v>0.2</v>
      </c>
      <c r="F6" s="32">
        <f t="shared" si="0"/>
        <v>432000</v>
      </c>
      <c r="G6" s="32">
        <f t="shared" si="0"/>
        <v>518400</v>
      </c>
      <c r="H6" s="32">
        <f t="shared" si="0"/>
        <v>622080</v>
      </c>
      <c r="I6" s="32">
        <f t="shared" si="0"/>
        <v>746496</v>
      </c>
    </row>
    <row r="7" spans="2:9" ht="15">
      <c r="B7" t="s">
        <v>27</v>
      </c>
      <c r="C7" s="21">
        <v>0.15</v>
      </c>
      <c r="D7" s="32">
        <f>+D$9*C7</f>
        <v>180000</v>
      </c>
      <c r="E7" s="21">
        <v>0.2</v>
      </c>
      <c r="F7" s="32">
        <f t="shared" si="0"/>
        <v>216000</v>
      </c>
      <c r="G7" s="32">
        <f t="shared" si="0"/>
        <v>259200</v>
      </c>
      <c r="H7" s="32">
        <f t="shared" si="0"/>
        <v>311040</v>
      </c>
      <c r="I7" s="32">
        <f t="shared" si="0"/>
        <v>373248</v>
      </c>
    </row>
    <row r="8" spans="2:9" ht="15">
      <c r="B8" t="s">
        <v>28</v>
      </c>
      <c r="C8" s="21">
        <v>0.05</v>
      </c>
      <c r="D8" s="32">
        <f>+D$9*C8</f>
        <v>60000</v>
      </c>
      <c r="E8" s="21">
        <v>0.2</v>
      </c>
      <c r="F8" s="32">
        <f t="shared" si="0"/>
        <v>72000</v>
      </c>
      <c r="G8" s="32">
        <f t="shared" si="0"/>
        <v>86400</v>
      </c>
      <c r="H8" s="32">
        <f t="shared" si="0"/>
        <v>103680</v>
      </c>
      <c r="I8" s="32">
        <f t="shared" si="0"/>
        <v>124416</v>
      </c>
    </row>
    <row r="9" spans="2:11" ht="15">
      <c r="B9" t="s">
        <v>0</v>
      </c>
      <c r="D9" s="30">
        <v>1200000</v>
      </c>
      <c r="E9" s="21">
        <v>0.2</v>
      </c>
      <c r="F9" s="29">
        <f>+D9*$E9+D9</f>
        <v>1440000</v>
      </c>
      <c r="G9" s="29">
        <f>+F9*$E9+F9</f>
        <v>1728000</v>
      </c>
      <c r="H9" s="29">
        <f>+G9*$E9+G9</f>
        <v>2073600</v>
      </c>
      <c r="I9" s="29">
        <f>+H9*$E9+H9</f>
        <v>2488320</v>
      </c>
      <c r="K9" s="19"/>
    </row>
    <row r="10" spans="4:9" ht="15">
      <c r="D10" s="16"/>
      <c r="E10" s="21"/>
      <c r="F10" s="19"/>
      <c r="G10" s="19"/>
      <c r="H10" s="19"/>
      <c r="I10" s="19"/>
    </row>
    <row r="11" spans="3:9" ht="15">
      <c r="C11" s="33" t="s">
        <v>37</v>
      </c>
      <c r="D11" s="16"/>
      <c r="E11" s="33" t="s">
        <v>36</v>
      </c>
      <c r="F11" s="19"/>
      <c r="G11" s="19"/>
      <c r="H11" s="19"/>
      <c r="I11" s="19"/>
    </row>
    <row r="12" spans="2:9" ht="15">
      <c r="B12" t="s">
        <v>29</v>
      </c>
      <c r="C12" s="21">
        <v>0.5</v>
      </c>
      <c r="D12" s="32">
        <f>+-D5*$E12</f>
        <v>-300000</v>
      </c>
      <c r="E12" s="21">
        <v>0.5</v>
      </c>
      <c r="F12" s="32">
        <f aca="true" t="shared" si="1" ref="F12:I13">+-F5*$E12</f>
        <v>-360000</v>
      </c>
      <c r="G12" s="32">
        <f t="shared" si="1"/>
        <v>-432000</v>
      </c>
      <c r="H12" s="32">
        <f t="shared" si="1"/>
        <v>-518400</v>
      </c>
      <c r="I12" s="32">
        <f t="shared" si="1"/>
        <v>-622080</v>
      </c>
    </row>
    <row r="13" spans="2:9" ht="15">
      <c r="B13" t="s">
        <v>30</v>
      </c>
      <c r="C13" s="21">
        <v>0.5</v>
      </c>
      <c r="D13" s="32">
        <f>+-D6*$E13</f>
        <v>-180000</v>
      </c>
      <c r="E13" s="21">
        <v>0.5</v>
      </c>
      <c r="F13" s="32">
        <f t="shared" si="1"/>
        <v>-216000</v>
      </c>
      <c r="G13" s="32">
        <f t="shared" si="1"/>
        <v>-259200</v>
      </c>
      <c r="H13" s="32">
        <f t="shared" si="1"/>
        <v>-311040</v>
      </c>
      <c r="I13" s="32">
        <f t="shared" si="1"/>
        <v>-373248</v>
      </c>
    </row>
    <row r="14" spans="2:9" ht="15">
      <c r="B14" t="s">
        <v>31</v>
      </c>
      <c r="C14" s="21">
        <v>0.5</v>
      </c>
      <c r="D14" s="32">
        <f>+-D7*$E14</f>
        <v>-90000</v>
      </c>
      <c r="E14" s="21">
        <v>0.5</v>
      </c>
      <c r="F14" s="32">
        <f aca="true" t="shared" si="2" ref="F14:I15">+-F7*$E14</f>
        <v>-108000</v>
      </c>
      <c r="G14" s="32">
        <f t="shared" si="2"/>
        <v>-129600</v>
      </c>
      <c r="H14" s="32">
        <f t="shared" si="2"/>
        <v>-155520</v>
      </c>
      <c r="I14" s="32">
        <f t="shared" si="2"/>
        <v>-186624</v>
      </c>
    </row>
    <row r="15" spans="2:9" ht="15">
      <c r="B15" t="s">
        <v>32</v>
      </c>
      <c r="C15" s="21">
        <v>0.5</v>
      </c>
      <c r="D15" s="32">
        <f>+-D8*$E15</f>
        <v>-30000</v>
      </c>
      <c r="E15" s="21">
        <v>0.5</v>
      </c>
      <c r="F15" s="32">
        <f t="shared" si="2"/>
        <v>-36000</v>
      </c>
      <c r="G15" s="32">
        <f t="shared" si="2"/>
        <v>-43200</v>
      </c>
      <c r="H15" s="32">
        <f t="shared" si="2"/>
        <v>-51840</v>
      </c>
      <c r="I15" s="32">
        <f t="shared" si="2"/>
        <v>-62208</v>
      </c>
    </row>
    <row r="16" spans="2:11" ht="15">
      <c r="B16" t="s">
        <v>2</v>
      </c>
      <c r="C16" s="21">
        <v>0.5</v>
      </c>
      <c r="D16" s="31">
        <v>-600000</v>
      </c>
      <c r="E16" s="21">
        <v>0.5</v>
      </c>
      <c r="F16" s="29">
        <f>SUM(F12:F15)</f>
        <v>-720000</v>
      </c>
      <c r="G16" s="29">
        <f>SUM(G12:G15)</f>
        <v>-864000</v>
      </c>
      <c r="H16" s="29">
        <f>SUM(H12:H15)</f>
        <v>-1036800</v>
      </c>
      <c r="I16" s="29">
        <f>SUM(I12:I15)</f>
        <v>-1244160</v>
      </c>
      <c r="K16" s="19"/>
    </row>
    <row r="17" spans="4:9" ht="15">
      <c r="D17" s="20"/>
      <c r="E17" s="21"/>
      <c r="F17" s="19"/>
      <c r="G17" s="19"/>
      <c r="H17" s="19"/>
      <c r="I17" s="19"/>
    </row>
    <row r="18" spans="2:9" ht="15">
      <c r="B18" s="10" t="s">
        <v>1</v>
      </c>
      <c r="C18" s="10"/>
      <c r="D18" s="22">
        <f>+D9+D16</f>
        <v>600000</v>
      </c>
      <c r="E18" s="23"/>
      <c r="F18" s="22">
        <f>+F9+F16</f>
        <v>720000</v>
      </c>
      <c r="G18" s="22">
        <f>+G9+G16</f>
        <v>864000</v>
      </c>
      <c r="H18" s="22">
        <f>+H9+H16</f>
        <v>1036800</v>
      </c>
      <c r="I18" s="22">
        <f>+I9+I16</f>
        <v>1244160</v>
      </c>
    </row>
    <row r="19" spans="2:9" ht="15">
      <c r="B19" t="s">
        <v>17</v>
      </c>
      <c r="D19" s="18"/>
      <c r="E19" s="4"/>
      <c r="F19" s="7">
        <f>(+F18-D18)/D18</f>
        <v>0.2</v>
      </c>
      <c r="G19" s="7">
        <f>(+G18-F18)/F18</f>
        <v>0.2</v>
      </c>
      <c r="H19" s="7">
        <f>(+H18-G18)/G18</f>
        <v>0.2</v>
      </c>
      <c r="I19" s="7">
        <f>(+I18-H18)/H18</f>
        <v>0.2</v>
      </c>
    </row>
    <row r="20" spans="4:9" ht="15">
      <c r="D20" s="6"/>
      <c r="E20" s="3"/>
      <c r="F20" s="7"/>
      <c r="G20" s="7"/>
      <c r="H20" s="7"/>
      <c r="I20" s="7"/>
    </row>
    <row r="21" spans="1:5" ht="15">
      <c r="A21" s="12">
        <v>1</v>
      </c>
      <c r="B21" s="27" t="s">
        <v>19</v>
      </c>
      <c r="D21" s="2"/>
      <c r="E21" s="2"/>
    </row>
    <row r="22" spans="2:5" ht="15">
      <c r="B22" t="s">
        <v>33</v>
      </c>
      <c r="D22" s="2"/>
      <c r="E22" s="2"/>
    </row>
    <row r="23" spans="2:5" ht="15">
      <c r="B23" t="s">
        <v>35</v>
      </c>
      <c r="D23" s="2"/>
      <c r="E23" s="2"/>
    </row>
    <row r="24" spans="2:9" ht="15">
      <c r="B24" t="s">
        <v>34</v>
      </c>
      <c r="D24" s="2"/>
      <c r="E24" s="2"/>
      <c r="F24" s="2"/>
      <c r="G24" s="2"/>
      <c r="H24" s="2"/>
      <c r="I24" s="2"/>
    </row>
    <row r="25" spans="6:9" ht="15">
      <c r="F25" s="2"/>
      <c r="H25" s="2"/>
      <c r="I25" s="2"/>
    </row>
    <row r="26" spans="7:9" ht="17.25">
      <c r="G26" s="35" t="s">
        <v>22</v>
      </c>
      <c r="H26" s="35"/>
      <c r="I26" s="35"/>
    </row>
  </sheetData>
  <mergeCells count="2">
    <mergeCell ref="F2:I2"/>
    <mergeCell ref="G26:I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showGridLines="0" tabSelected="1" zoomScale="80" zoomScaleNormal="80" workbookViewId="0" topLeftCell="A1">
      <selection activeCell="L20" sqref="L20"/>
    </sheetView>
  </sheetViews>
  <sheetFormatPr defaultColWidth="9.00390625" defaultRowHeight="15.75"/>
  <cols>
    <col min="1" max="1" width="4.75390625" style="0" customWidth="1"/>
    <col min="2" max="2" width="30.375" style="0" customWidth="1"/>
    <col min="3" max="3" width="2.75390625" style="0" customWidth="1"/>
    <col min="4" max="4" width="10.75390625" style="0" customWidth="1"/>
    <col min="5" max="5" width="11.875" style="0" customWidth="1"/>
    <col min="6" max="6" width="13.875" style="0" customWidth="1"/>
    <col min="7" max="7" width="13.75390625" style="0" customWidth="1"/>
    <col min="8" max="8" width="13.00390625" style="0" customWidth="1"/>
    <col min="9" max="9" width="13.75390625" style="0" customWidth="1"/>
  </cols>
  <sheetData>
    <row r="2" spans="2:9" ht="15">
      <c r="B2" s="14" t="s">
        <v>41</v>
      </c>
      <c r="C2" s="13"/>
      <c r="D2" s="8" t="s">
        <v>42</v>
      </c>
      <c r="F2" s="34" t="s">
        <v>13</v>
      </c>
      <c r="G2" s="34"/>
      <c r="H2" s="34"/>
      <c r="I2" s="34"/>
    </row>
    <row r="3" spans="2:11" ht="15.75" thickBot="1">
      <c r="B3" s="15" t="s">
        <v>43</v>
      </c>
      <c r="D3" s="9" t="s">
        <v>7</v>
      </c>
      <c r="E3" s="11" t="s">
        <v>44</v>
      </c>
      <c r="F3" s="9" t="s">
        <v>8</v>
      </c>
      <c r="G3" s="9" t="s">
        <v>9</v>
      </c>
      <c r="H3" s="9" t="s">
        <v>10</v>
      </c>
      <c r="I3" s="9" t="s">
        <v>11</v>
      </c>
      <c r="J3" s="1"/>
      <c r="K3" s="1"/>
    </row>
    <row r="4" spans="4:9" ht="15">
      <c r="D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</row>
    <row r="5" spans="2:9" ht="15">
      <c r="B5" t="s">
        <v>0</v>
      </c>
      <c r="D5" s="16">
        <v>1200000</v>
      </c>
      <c r="E5" s="21">
        <v>0.2</v>
      </c>
      <c r="F5" s="19">
        <f>+D5*$E5+D5</f>
        <v>1440000</v>
      </c>
      <c r="G5" s="19">
        <f aca="true" t="shared" si="0" ref="G5:I6">+F5*$E5+F5</f>
        <v>1728000</v>
      </c>
      <c r="H5" s="19">
        <f t="shared" si="0"/>
        <v>2073600</v>
      </c>
      <c r="I5" s="19">
        <f t="shared" si="0"/>
        <v>2488320</v>
      </c>
    </row>
    <row r="6" spans="2:9" ht="15">
      <c r="B6" t="s">
        <v>2</v>
      </c>
      <c r="D6" s="20">
        <v>-600000</v>
      </c>
      <c r="E6" s="21">
        <v>0.2</v>
      </c>
      <c r="F6" s="19">
        <f>+D6*$E6+D6</f>
        <v>-720000</v>
      </c>
      <c r="G6" s="19">
        <f t="shared" si="0"/>
        <v>-864000</v>
      </c>
      <c r="H6" s="19">
        <f t="shared" si="0"/>
        <v>-1036800</v>
      </c>
      <c r="I6" s="19">
        <f t="shared" si="0"/>
        <v>-1244160</v>
      </c>
    </row>
    <row r="7" spans="2:9" ht="15">
      <c r="B7" s="10" t="s">
        <v>1</v>
      </c>
      <c r="C7" s="10"/>
      <c r="D7" s="22">
        <f>SUM(D5:D6)</f>
        <v>600000</v>
      </c>
      <c r="E7" s="23"/>
      <c r="F7" s="22">
        <f>SUM(F5:F6)</f>
        <v>720000</v>
      </c>
      <c r="G7" s="22">
        <f>SUM(G5:G6)</f>
        <v>864000</v>
      </c>
      <c r="H7" s="22">
        <f>SUM(H5:H6)</f>
        <v>1036800</v>
      </c>
      <c r="I7" s="22">
        <f>SUM(I5:I6)</f>
        <v>1244160</v>
      </c>
    </row>
    <row r="8" spans="2:9" ht="15">
      <c r="B8" t="s">
        <v>17</v>
      </c>
      <c r="D8" s="18"/>
      <c r="E8" s="4"/>
      <c r="F8" s="7">
        <f>(+F7-D7)/D7</f>
        <v>0.2</v>
      </c>
      <c r="G8" s="7">
        <f>(+G7-F7)/F7</f>
        <v>0.2</v>
      </c>
      <c r="H8" s="7">
        <f>(+H7-G7)/G7</f>
        <v>0.2</v>
      </c>
      <c r="I8" s="7">
        <f>(+I7-H7)/H7</f>
        <v>0.2</v>
      </c>
    </row>
    <row r="9" spans="4:9" ht="15">
      <c r="D9" s="17"/>
      <c r="E9" s="4"/>
      <c r="F9" s="5"/>
      <c r="G9" s="5"/>
      <c r="H9" s="5"/>
      <c r="I9" s="5"/>
    </row>
    <row r="10" spans="2:9" ht="15">
      <c r="B10" t="s">
        <v>4</v>
      </c>
      <c r="D10" s="17"/>
      <c r="E10" s="4"/>
      <c r="F10" s="5"/>
      <c r="G10" s="5"/>
      <c r="H10" s="5"/>
      <c r="I10" s="5"/>
    </row>
    <row r="11" spans="2:9" ht="15">
      <c r="B11" t="s">
        <v>39</v>
      </c>
      <c r="D11" s="20">
        <v>-200000</v>
      </c>
      <c r="E11" s="21">
        <v>0.1</v>
      </c>
      <c r="F11" s="17">
        <f>+D11*$E11+D11</f>
        <v>-220000</v>
      </c>
      <c r="G11" s="17">
        <f aca="true" t="shared" si="1" ref="G11:I12">+F11*$E11+F11</f>
        <v>-242000</v>
      </c>
      <c r="H11" s="17">
        <f t="shared" si="1"/>
        <v>-266200</v>
      </c>
      <c r="I11" s="17">
        <f t="shared" si="1"/>
        <v>-292820</v>
      </c>
    </row>
    <row r="12" spans="2:9" ht="15">
      <c r="B12" t="s">
        <v>40</v>
      </c>
      <c r="D12" s="20">
        <v>-100000</v>
      </c>
      <c r="E12" s="21">
        <v>0.3</v>
      </c>
      <c r="F12" s="17">
        <f>+D12*$E12+D12</f>
        <v>-130000</v>
      </c>
      <c r="G12" s="17">
        <f t="shared" si="1"/>
        <v>-169000</v>
      </c>
      <c r="H12" s="17">
        <f t="shared" si="1"/>
        <v>-219700</v>
      </c>
      <c r="I12" s="17">
        <f t="shared" si="1"/>
        <v>-285610</v>
      </c>
    </row>
    <row r="13" spans="2:9" ht="15">
      <c r="B13" s="10" t="s">
        <v>46</v>
      </c>
      <c r="C13" s="10"/>
      <c r="D13" s="22">
        <f>SUM(D11:D12)</f>
        <v>-300000</v>
      </c>
      <c r="E13" s="23"/>
      <c r="F13" s="22">
        <f>SUM(F11:F12)</f>
        <v>-350000</v>
      </c>
      <c r="G13" s="22">
        <f>SUM(G11:G12)</f>
        <v>-411000</v>
      </c>
      <c r="H13" s="22">
        <f>SUM(H11:H12)</f>
        <v>-485900</v>
      </c>
      <c r="I13" s="22">
        <f>SUM(I11:I12)</f>
        <v>-578430</v>
      </c>
    </row>
    <row r="14" spans="4:9" ht="15">
      <c r="D14" s="17"/>
      <c r="E14" s="4"/>
      <c r="F14" s="17"/>
      <c r="G14" s="17"/>
      <c r="H14" s="17"/>
      <c r="I14" s="17"/>
    </row>
    <row r="15" spans="2:9" ht="15">
      <c r="B15" s="10" t="s">
        <v>47</v>
      </c>
      <c r="C15" s="10"/>
      <c r="D15" s="24">
        <f>+D7+D13</f>
        <v>300000</v>
      </c>
      <c r="E15" s="23"/>
      <c r="F15" s="25">
        <f>+F7+F13</f>
        <v>370000</v>
      </c>
      <c r="G15" s="25">
        <f>+G7+G13</f>
        <v>453000</v>
      </c>
      <c r="H15" s="25">
        <f>+H7+H13</f>
        <v>550900</v>
      </c>
      <c r="I15" s="25">
        <f>+I7+I13</f>
        <v>665730</v>
      </c>
    </row>
    <row r="16" spans="2:9" ht="15">
      <c r="B16" t="s">
        <v>5</v>
      </c>
      <c r="D16" s="20">
        <v>0</v>
      </c>
      <c r="E16" s="4"/>
      <c r="F16" s="17">
        <v>0</v>
      </c>
      <c r="G16" s="17">
        <v>0</v>
      </c>
      <c r="H16" s="17">
        <v>0</v>
      </c>
      <c r="I16" s="17">
        <v>0</v>
      </c>
    </row>
    <row r="17" spans="2:9" ht="15">
      <c r="B17" t="s">
        <v>6</v>
      </c>
      <c r="D17" s="20">
        <v>0</v>
      </c>
      <c r="E17" s="4"/>
      <c r="F17" s="17">
        <v>0</v>
      </c>
      <c r="G17" s="17">
        <v>0</v>
      </c>
      <c r="H17" s="17">
        <v>0</v>
      </c>
      <c r="I17" s="17">
        <v>0</v>
      </c>
    </row>
    <row r="18" spans="2:9" ht="15.75" thickBot="1">
      <c r="B18" s="10" t="s">
        <v>3</v>
      </c>
      <c r="C18" s="10"/>
      <c r="D18" s="26">
        <f>SUM(D15:D17)</f>
        <v>300000</v>
      </c>
      <c r="E18" s="23"/>
      <c r="F18" s="26">
        <f>SUM(F15:F17)</f>
        <v>370000</v>
      </c>
      <c r="G18" s="26">
        <f>SUM(G15:G17)</f>
        <v>453000</v>
      </c>
      <c r="H18" s="26">
        <f>SUM(H15:H17)</f>
        <v>550900</v>
      </c>
      <c r="I18" s="26">
        <f>SUM(I15:I17)</f>
        <v>665730</v>
      </c>
    </row>
    <row r="19" spans="2:9" ht="15.75" thickTop="1">
      <c r="B19" t="s">
        <v>18</v>
      </c>
      <c r="D19" s="6"/>
      <c r="E19" s="4"/>
      <c r="F19" s="7">
        <f>(+F18-D18)/D18</f>
        <v>0.23333333333333334</v>
      </c>
      <c r="G19" s="7">
        <f>(+G18-F18)/F18</f>
        <v>0.22432432432432434</v>
      </c>
      <c r="H19" s="7">
        <f>(+H18-G18)/G18</f>
        <v>0.21611479028697572</v>
      </c>
      <c r="I19" s="7">
        <f>(+I18-H18)/H18</f>
        <v>0.20844073334543475</v>
      </c>
    </row>
    <row r="20" spans="4:9" ht="15">
      <c r="D20" s="6"/>
      <c r="E20" s="3"/>
      <c r="F20" s="7"/>
      <c r="G20" s="7"/>
      <c r="H20" s="7"/>
      <c r="I20" s="7"/>
    </row>
    <row r="21" spans="1:5" ht="15">
      <c r="A21" s="12">
        <v>1</v>
      </c>
      <c r="B21" s="27" t="s">
        <v>19</v>
      </c>
      <c r="D21" s="2"/>
      <c r="E21" s="2"/>
    </row>
    <row r="22" spans="2:5" ht="15">
      <c r="B22" t="s">
        <v>15</v>
      </c>
      <c r="D22" s="2"/>
      <c r="E22" s="2"/>
    </row>
    <row r="23" spans="2:5" ht="15">
      <c r="B23" t="s">
        <v>48</v>
      </c>
      <c r="D23" s="2"/>
      <c r="E23" s="2"/>
    </row>
    <row r="24" spans="2:9" ht="15">
      <c r="B24" t="s">
        <v>49</v>
      </c>
      <c r="D24" s="2"/>
      <c r="E24" s="2"/>
      <c r="F24" s="2"/>
      <c r="G24" s="2"/>
      <c r="H24" s="2"/>
      <c r="I24" s="2"/>
    </row>
    <row r="25" spans="2:9" ht="15">
      <c r="B25" t="s">
        <v>20</v>
      </c>
      <c r="D25" s="2"/>
      <c r="E25" s="2"/>
      <c r="F25" s="2"/>
      <c r="G25" s="2"/>
      <c r="H25" s="2"/>
      <c r="I25" s="2"/>
    </row>
    <row r="26" spans="6:9" ht="15">
      <c r="F26" s="2"/>
      <c r="H26" s="2"/>
      <c r="I26" s="2"/>
    </row>
    <row r="27" spans="7:9" ht="17.25">
      <c r="G27" s="35" t="s">
        <v>22</v>
      </c>
      <c r="H27" s="35"/>
      <c r="I27" s="35"/>
    </row>
  </sheetData>
  <mergeCells count="2">
    <mergeCell ref="F2:I2"/>
    <mergeCell ref="G27:I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</dc:creator>
  <cp:keywords/>
  <dc:description/>
  <cp:lastModifiedBy>TW</cp:lastModifiedBy>
  <dcterms:created xsi:type="dcterms:W3CDTF">2009-12-16T12:31:26Z</dcterms:created>
  <dcterms:modified xsi:type="dcterms:W3CDTF">2009-12-27T06:17:44Z</dcterms:modified>
  <cp:category/>
  <cp:version/>
  <cp:contentType/>
  <cp:contentStatus/>
</cp:coreProperties>
</file>