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48 Month Sales Forecas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Title" hidden="1">"leverage"</definedName>
    <definedName name="Ownership" hidden="1">OFFSET([0]!Data.Top.Left,1,0)</definedName>
  </definedNames>
  <calcPr fullCalcOnLoad="1"/>
</workbook>
</file>

<file path=xl/comments1.xml><?xml version="1.0" encoding="utf-8"?>
<comments xmlns="http://schemas.openxmlformats.org/spreadsheetml/2006/main">
  <authors>
    <author>Frank Vickers</author>
  </authors>
  <commentList>
    <comment ref="B6" authorId="0">
      <text>
        <r>
          <rPr>
            <sz val="10"/>
            <rFont val="Arial"/>
            <family val="2"/>
          </rPr>
          <t xml:space="preserve">This spreadsheet forecasts 4 years of product sales. 
The first two key data entries that you need to make are the first fiscal year and the first month of the forecast. 
With the first year and month entered, the spreadsheet will automatically enter the remaining years and months. Your next step is to enter the number of units and selling price for each month.
</t>
        </r>
      </text>
    </comment>
    <comment ref="C8" authorId="0">
      <text>
        <r>
          <rPr>
            <b/>
            <sz val="8"/>
            <rFont val="Tahoma"/>
            <family val="0"/>
          </rPr>
          <t>Enter Start Month Here.</t>
        </r>
      </text>
    </comment>
  </commentList>
</comments>
</file>

<file path=xl/sharedStrings.xml><?xml version="1.0" encoding="utf-8"?>
<sst xmlns="http://schemas.openxmlformats.org/spreadsheetml/2006/main" count="41" uniqueCount="22">
  <si>
    <t>48 Month Sales Forecast</t>
  </si>
  <si>
    <t>Fiscal Year 1</t>
  </si>
  <si>
    <t>Jan</t>
  </si>
  <si>
    <t>Totals</t>
  </si>
  <si>
    <t>Product Name</t>
  </si>
  <si>
    <t>Enter Product Name Here</t>
  </si>
  <si>
    <t>Units</t>
  </si>
  <si>
    <t>Selling Price</t>
  </si>
  <si>
    <t>Total Sales</t>
  </si>
  <si>
    <t>% of Total</t>
  </si>
  <si>
    <t>Feb</t>
  </si>
  <si>
    <t>Mar</t>
  </si>
  <si>
    <t>Apr</t>
  </si>
  <si>
    <t>May</t>
  </si>
  <si>
    <t>Jun</t>
  </si>
  <si>
    <t>Jul</t>
  </si>
  <si>
    <t>Aug</t>
  </si>
  <si>
    <t>Sep</t>
  </si>
  <si>
    <t>Oct</t>
  </si>
  <si>
    <t>Nov</t>
  </si>
  <si>
    <t>Dec</t>
  </si>
  <si>
    <t>© Copyright, 2010, Jaxworks, All Rights Reserved.</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</si>
</sst>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47">
    <font>
      <sz val="10"/>
      <name val="Arial"/>
      <family val="0"/>
    </font>
    <font>
      <sz val="10"/>
      <color indexed="8"/>
      <name val="Arial"/>
      <family val="2"/>
    </font>
    <font>
      <b/>
      <sz val="26"/>
      <color indexed="9"/>
      <name val="Times New Roman"/>
      <family val="1"/>
    </font>
    <font>
      <b/>
      <sz val="12"/>
      <color indexed="8"/>
      <name val="Arial"/>
      <family val="2"/>
    </font>
    <font>
      <b/>
      <sz val="10"/>
      <color indexed="8"/>
      <name val="Arial"/>
      <family val="2"/>
    </font>
    <font>
      <sz val="12"/>
      <color indexed="8"/>
      <name val="Arial"/>
      <family val="2"/>
    </font>
    <font>
      <b/>
      <sz val="14"/>
      <color indexed="8"/>
      <name val="Arial"/>
      <family val="2"/>
    </font>
    <font>
      <sz val="10"/>
      <color indexed="9"/>
      <name val="Arial"/>
      <family val="2"/>
    </font>
    <font>
      <b/>
      <sz val="8"/>
      <name val="Tahoma"/>
      <family val="0"/>
    </font>
    <font>
      <u val="single"/>
      <sz val="10"/>
      <color indexed="12"/>
      <name val="Arial"/>
      <family val="0"/>
    </font>
    <font>
      <sz val="5.25"/>
      <color indexed="8"/>
      <name val="Arial"/>
      <family val="0"/>
    </font>
    <font>
      <sz val="9.75"/>
      <color indexed="8"/>
      <name val="Arial"/>
      <family val="0"/>
    </font>
    <font>
      <sz val="10.8"/>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color indexed="63"/>
      </right>
      <top>
        <color indexed="63"/>
      </top>
      <bottom style="medium">
        <color indexed="8"/>
      </bottom>
    </border>
    <border>
      <left>
        <color indexed="63"/>
      </left>
      <right>
        <color indexed="63"/>
      </right>
      <top>
        <color indexed="63"/>
      </top>
      <bottom style="thin"/>
    </border>
    <border>
      <left>
        <color indexed="63"/>
      </left>
      <right>
        <color indexed="63"/>
      </right>
      <top>
        <color indexed="63"/>
      </top>
      <bottom style="thin">
        <color indexed="1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Alignment="1">
      <alignment/>
    </xf>
    <xf numFmtId="0" fontId="1" fillId="0" borderId="0" xfId="0" applyFont="1" applyAlignment="1" applyProtection="1">
      <alignment/>
      <protection hidden="1"/>
    </xf>
    <xf numFmtId="0" fontId="2" fillId="33" borderId="0" xfId="0" applyFont="1" applyFill="1" applyAlignment="1" applyProtection="1">
      <alignment horizontal="centerContinuous" vertical="center"/>
      <protection hidden="1"/>
    </xf>
    <xf numFmtId="0" fontId="1" fillId="0" borderId="0" xfId="0" applyFont="1" applyAlignment="1" applyProtection="1">
      <alignment vertical="center"/>
      <protection hidden="1"/>
    </xf>
    <xf numFmtId="205" fontId="3" fillId="33" borderId="0" xfId="0" applyNumberFormat="1" applyFont="1" applyFill="1" applyAlignment="1" applyProtection="1">
      <alignment horizontal="left"/>
      <protection hidden="1"/>
    </xf>
    <xf numFmtId="205" fontId="4" fillId="0" borderId="0" xfId="0" applyNumberFormat="1" applyFont="1" applyFill="1" applyBorder="1" applyAlignment="1" applyProtection="1">
      <alignment horizontal="right"/>
      <protection hidden="1" locked="0"/>
    </xf>
    <xf numFmtId="0" fontId="5" fillId="33" borderId="0" xfId="0" applyFont="1" applyFill="1" applyAlignment="1" applyProtection="1">
      <alignment horizontal="centerContinuous"/>
      <protection hidden="1"/>
    </xf>
    <xf numFmtId="0" fontId="5" fillId="33" borderId="0" xfId="0" applyFont="1" applyFill="1" applyAlignment="1" applyProtection="1">
      <alignment/>
      <protection hidden="1"/>
    </xf>
    <xf numFmtId="0" fontId="1" fillId="33" borderId="0" xfId="0" applyFont="1" applyFill="1" applyAlignment="1" applyProtection="1">
      <alignment horizontal="left"/>
      <protection hidden="1"/>
    </xf>
    <xf numFmtId="205" fontId="6" fillId="33" borderId="10" xfId="0" applyNumberFormat="1" applyFont="1" applyFill="1" applyBorder="1" applyAlignment="1" applyProtection="1">
      <alignment horizontal="centerContinuous"/>
      <protection hidden="1"/>
    </xf>
    <xf numFmtId="0" fontId="5" fillId="33" borderId="10" xfId="0" applyFont="1" applyFill="1" applyBorder="1" applyAlignment="1" applyProtection="1">
      <alignment horizontal="centerContinuous"/>
      <protection hidden="1"/>
    </xf>
    <xf numFmtId="0" fontId="4" fillId="34" borderId="11" xfId="0" applyFont="1" applyFill="1" applyBorder="1" applyAlignment="1" applyProtection="1">
      <alignment horizontal="right"/>
      <protection hidden="1" locked="0"/>
    </xf>
    <xf numFmtId="0" fontId="4" fillId="35" borderId="11" xfId="0" applyFont="1" applyFill="1" applyBorder="1" applyAlignment="1" applyProtection="1">
      <alignment horizontal="right"/>
      <protection hidden="1"/>
    </xf>
    <xf numFmtId="0" fontId="1" fillId="33" borderId="0" xfId="0" applyFont="1" applyFill="1" applyAlignment="1" applyProtection="1">
      <alignment/>
      <protection hidden="1"/>
    </xf>
    <xf numFmtId="0" fontId="4" fillId="0" borderId="0" xfId="0" applyFont="1" applyFill="1" applyAlignment="1" applyProtection="1">
      <alignment horizontal="left"/>
      <protection hidden="1" locked="0"/>
    </xf>
    <xf numFmtId="0" fontId="1" fillId="33" borderId="0" xfId="0" applyFont="1" applyFill="1" applyAlignment="1" applyProtection="1">
      <alignment horizontal="right"/>
      <protection hidden="1"/>
    </xf>
    <xf numFmtId="0" fontId="1" fillId="33" borderId="0" xfId="0" applyFont="1" applyFill="1" applyBorder="1" applyAlignment="1" applyProtection="1">
      <alignment/>
      <protection hidden="1"/>
    </xf>
    <xf numFmtId="38" fontId="1" fillId="0" borderId="0" xfId="0" applyNumberFormat="1" applyFont="1" applyFill="1" applyAlignment="1" applyProtection="1">
      <alignment/>
      <protection hidden="1" locked="0"/>
    </xf>
    <xf numFmtId="38" fontId="1" fillId="33" borderId="0" xfId="0" applyNumberFormat="1" applyFont="1" applyFill="1" applyBorder="1" applyAlignment="1" applyProtection="1">
      <alignment/>
      <protection hidden="1"/>
    </xf>
    <xf numFmtId="7" fontId="1" fillId="0" borderId="12" xfId="0" applyNumberFormat="1" applyFont="1" applyFill="1" applyBorder="1" applyAlignment="1" applyProtection="1">
      <alignment/>
      <protection hidden="1" locked="0"/>
    </xf>
    <xf numFmtId="0" fontId="1" fillId="33" borderId="12" xfId="0" applyFont="1" applyFill="1" applyBorder="1" applyAlignment="1" applyProtection="1">
      <alignment/>
      <protection hidden="1"/>
    </xf>
    <xf numFmtId="5" fontId="1" fillId="33" borderId="0" xfId="0" applyNumberFormat="1" applyFont="1" applyFill="1" applyAlignment="1" applyProtection="1">
      <alignment/>
      <protection hidden="1"/>
    </xf>
    <xf numFmtId="5" fontId="1" fillId="33" borderId="0" xfId="0" applyNumberFormat="1" applyFont="1" applyFill="1" applyBorder="1" applyAlignment="1" applyProtection="1">
      <alignment/>
      <protection hidden="1"/>
    </xf>
    <xf numFmtId="10" fontId="1" fillId="33" borderId="0" xfId="0" applyNumberFormat="1" applyFont="1" applyFill="1" applyAlignment="1" applyProtection="1">
      <alignment/>
      <protection hidden="1"/>
    </xf>
    <xf numFmtId="10" fontId="1" fillId="33" borderId="0" xfId="0" applyNumberFormat="1" applyFont="1" applyFill="1" applyBorder="1" applyAlignment="1" applyProtection="1">
      <alignment/>
      <protection hidden="1"/>
    </xf>
    <xf numFmtId="14" fontId="1" fillId="33" borderId="0" xfId="0" applyNumberFormat="1" applyFont="1" applyFill="1" applyAlignment="1" applyProtection="1">
      <alignment/>
      <protection hidden="1"/>
    </xf>
    <xf numFmtId="0" fontId="5" fillId="33" borderId="0" xfId="0" applyFont="1" applyFill="1" applyBorder="1" applyAlignment="1" applyProtection="1">
      <alignment/>
      <protection hidden="1"/>
    </xf>
    <xf numFmtId="0" fontId="5" fillId="33" borderId="12" xfId="0" applyFont="1" applyFill="1" applyBorder="1" applyAlignment="1" applyProtection="1">
      <alignment/>
      <protection hidden="1"/>
    </xf>
    <xf numFmtId="7" fontId="1" fillId="33" borderId="0" xfId="0" applyNumberFormat="1" applyFont="1" applyFill="1" applyAlignment="1" applyProtection="1">
      <alignment/>
      <protection hidden="1"/>
    </xf>
    <xf numFmtId="0" fontId="7" fillId="0" borderId="0" xfId="0" applyFont="1" applyFill="1" applyBorder="1" applyAlignment="1" applyProtection="1">
      <alignment/>
      <protection hidden="1"/>
    </xf>
    <xf numFmtId="205" fontId="1" fillId="0" borderId="0" xfId="0" applyNumberFormat="1" applyFont="1" applyAlignment="1" applyProtection="1">
      <alignment/>
      <protection hidden="1"/>
    </xf>
    <xf numFmtId="38" fontId="1" fillId="0" borderId="0" xfId="0" applyNumberFormat="1" applyFont="1" applyAlignment="1" applyProtection="1">
      <alignment/>
      <protection hidden="1"/>
    </xf>
    <xf numFmtId="5" fontId="1" fillId="0" borderId="0" xfId="0" applyNumberFormat="1" applyFont="1" applyAlignment="1" applyProtection="1">
      <alignment/>
      <protection hidden="1"/>
    </xf>
    <xf numFmtId="0" fontId="1" fillId="33" borderId="0" xfId="0" applyFont="1" applyFill="1" applyAlignment="1" applyProtection="1">
      <alignment/>
      <protection hidden="1"/>
    </xf>
    <xf numFmtId="0" fontId="5" fillId="0" borderId="0" xfId="0" applyFont="1" applyAlignment="1" applyProtection="1">
      <alignment horizontal="centerContinuous" vertical="center"/>
      <protection hidden="1"/>
    </xf>
    <xf numFmtId="0" fontId="9" fillId="0" borderId="0" xfId="52" applyFont="1" applyAlignment="1" applyProtection="1">
      <alignment horizontal="center"/>
      <protection hidden="1"/>
    </xf>
    <xf numFmtId="0" fontId="9" fillId="0" borderId="0" xfId="52" applyAlignment="1" applyProtection="1">
      <alignment horizontal="center"/>
      <protection hidden="1"/>
    </xf>
    <xf numFmtId="0" fontId="2" fillId="36" borderId="13" xfId="0" applyFont="1" applyFill="1" applyBorder="1" applyAlignment="1" applyProtection="1">
      <alignment horizontal="center" vertic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75"/>
          <c:w val="0.968"/>
          <c:h val="0.86"/>
        </c:manualLayout>
      </c:layout>
      <c:barChart>
        <c:barDir val="col"/>
        <c:grouping val="clustered"/>
        <c:varyColors val="0"/>
        <c:ser>
          <c:idx val="0"/>
          <c:order val="0"/>
          <c:tx>
            <c:strRef>
              <c:f>'48 Month Sales Forecast'!$F$44</c:f>
              <c:strCache>
                <c:ptCount val="1"/>
                <c:pt idx="0">
                  <c:v>Units</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'48 Month Sales Forecast'!$G$43:$J$43</c:f>
              <c:numCache/>
            </c:numRef>
          </c:cat>
          <c:val>
            <c:numRef>
              <c:f>'48 Month Sales Forecast'!$G$44:$J$44</c:f>
              <c:numCache/>
            </c:numRef>
          </c:val>
        </c:ser>
        <c:ser>
          <c:idx val="1"/>
          <c:order val="1"/>
          <c:tx>
            <c:strRef>
              <c:f>'48 Month Sales Forecast'!$F$45</c:f>
              <c:strCache>
                <c:ptCount val="1"/>
                <c:pt idx="0">
                  <c:v>Total Sales</c:v>
                </c:pt>
              </c:strCache>
            </c:strRef>
          </c:tx>
          <c:spPr>
            <a:solidFill>
              <a:srgbClr val="B9CD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'48 Month Sales Forecast'!$G$43:$J$43</c:f>
              <c:numCache/>
            </c:numRef>
          </c:cat>
          <c:val>
            <c:numRef>
              <c:f>'48 Month Sales Forecast'!$G$45:$J$45</c:f>
              <c:numCache/>
            </c:numRef>
          </c:val>
        </c:ser>
        <c:axId val="31515211"/>
        <c:axId val="15201444"/>
      </c:barChart>
      <c:catAx>
        <c:axId val="315152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5201444"/>
        <c:crosses val="autoZero"/>
        <c:auto val="1"/>
        <c:lblOffset val="100"/>
        <c:tickLblSkip val="1"/>
        <c:noMultiLvlLbl val="0"/>
      </c:catAx>
      <c:valAx>
        <c:axId val="152014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1515211"/>
        <c:crossesAt val="1"/>
        <c:crossBetween val="between"/>
        <c:dispUnits/>
      </c:valAx>
      <c:spPr>
        <a:solidFill>
          <a:srgbClr val="C0C0C0"/>
        </a:solidFill>
        <a:ln w="12700">
          <a:solidFill>
            <a:srgbClr val="808080"/>
          </a:solidFill>
        </a:ln>
      </c:spPr>
    </c:plotArea>
    <c:legend>
      <c:legendPos val="r"/>
      <c:layout>
        <c:manualLayout>
          <c:xMode val="edge"/>
          <c:yMode val="edge"/>
          <c:x val="0.41175"/>
          <c:y val="0.9175"/>
          <c:w val="0.26275"/>
          <c:h val="0.0742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37</xdr:row>
      <xdr:rowOff>76200</xdr:rowOff>
    </xdr:from>
    <xdr:to>
      <xdr:col>12</xdr:col>
      <xdr:colOff>628650</xdr:colOff>
      <xdr:row>58</xdr:row>
      <xdr:rowOff>57150</xdr:rowOff>
    </xdr:to>
    <xdr:graphicFrame>
      <xdr:nvGraphicFramePr>
        <xdr:cNvPr id="1" name="Chart 7"/>
        <xdr:cNvGraphicFramePr/>
      </xdr:nvGraphicFramePr>
      <xdr:xfrm>
        <a:off x="3781425" y="8115300"/>
        <a:ext cx="6029325"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hyperlink" Target="http://www.jaxworks.com/products.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P63"/>
  <sheetViews>
    <sheetView showGridLines="0" showRowColHeaders="0" tabSelected="1" zoomScalePageLayoutView="0" workbookViewId="0" topLeftCell="A1">
      <selection activeCell="C5" sqref="C5"/>
    </sheetView>
  </sheetViews>
  <sheetFormatPr defaultColWidth="9.140625" defaultRowHeight="12.75"/>
  <cols>
    <col min="1" max="1" width="1.7109375" style="1" customWidth="1"/>
    <col min="2" max="2" width="20.140625" style="1" customWidth="1"/>
    <col min="3" max="3" width="14.28125" style="1" customWidth="1"/>
    <col min="4" max="15" width="11.28125" style="1" customWidth="1"/>
    <col min="16" max="16384" width="9.140625" style="1" customWidth="1"/>
  </cols>
  <sheetData>
    <row r="1" ht="1.5" customHeight="1"/>
    <row r="2" ht="6" customHeight="1"/>
    <row r="3" spans="2:15" s="3" customFormat="1" ht="33">
      <c r="B3" s="2" t="s">
        <v>0</v>
      </c>
      <c r="C3" s="37" t="s">
        <v>0</v>
      </c>
      <c r="D3" s="37"/>
      <c r="E3" s="37"/>
      <c r="F3" s="37"/>
      <c r="G3" s="37"/>
      <c r="H3" s="37"/>
      <c r="I3" s="37"/>
      <c r="J3" s="37"/>
      <c r="K3" s="37"/>
      <c r="L3" s="37"/>
      <c r="M3" s="37"/>
      <c r="N3" s="37"/>
      <c r="O3" s="37"/>
    </row>
    <row r="4" spans="2:15" ht="19.5" customHeight="1">
      <c r="B4" s="4" t="s">
        <v>1</v>
      </c>
      <c r="C4" s="5">
        <v>2015</v>
      </c>
      <c r="D4" s="6"/>
      <c r="E4" s="6"/>
      <c r="F4" s="6"/>
      <c r="G4" s="6"/>
      <c r="H4" s="6"/>
      <c r="I4" s="6"/>
      <c r="J4" s="6"/>
      <c r="K4" s="6"/>
      <c r="L4" s="6"/>
      <c r="M4" s="6"/>
      <c r="N4" s="7"/>
      <c r="O4" s="7"/>
    </row>
    <row r="5" spans="2:15" ht="12" customHeight="1">
      <c r="B5" s="6"/>
      <c r="C5" s="6"/>
      <c r="D5" s="6"/>
      <c r="E5" s="6"/>
      <c r="F5" s="6"/>
      <c r="G5" s="6"/>
      <c r="H5" s="6"/>
      <c r="I5" s="6"/>
      <c r="J5" s="6"/>
      <c r="K5" s="6"/>
      <c r="L5" s="6"/>
      <c r="M5" s="6"/>
      <c r="N5" s="7"/>
      <c r="O5" s="7"/>
    </row>
    <row r="6" spans="2:15" ht="12" customHeight="1">
      <c r="B6" s="6"/>
      <c r="C6" s="6"/>
      <c r="D6" s="6"/>
      <c r="E6" s="6"/>
      <c r="F6" s="6"/>
      <c r="G6" s="6"/>
      <c r="H6" s="6"/>
      <c r="I6" s="6"/>
      <c r="J6" s="6"/>
      <c r="K6" s="6"/>
      <c r="L6" s="6"/>
      <c r="M6" s="6"/>
      <c r="N6" s="7"/>
      <c r="O6" s="7"/>
    </row>
    <row r="7" spans="2:15" ht="18.75" thickBot="1">
      <c r="B7" s="8"/>
      <c r="C7" s="9">
        <f>IF(ISNUMBER(C$4),C$4,"Year 1")</f>
        <v>2015</v>
      </c>
      <c r="D7" s="10"/>
      <c r="E7" s="10"/>
      <c r="F7" s="10"/>
      <c r="G7" s="10"/>
      <c r="H7" s="10"/>
      <c r="I7" s="10"/>
      <c r="J7" s="10"/>
      <c r="K7" s="10"/>
      <c r="L7" s="10"/>
      <c r="M7" s="10"/>
      <c r="N7" s="10"/>
      <c r="O7" s="10"/>
    </row>
    <row r="8" spans="2:15" ht="19.5" customHeight="1" thickBot="1">
      <c r="B8" s="6"/>
      <c r="C8" s="11" t="s">
        <v>2</v>
      </c>
      <c r="D8" s="12" t="str">
        <f>INDEX(A41:L42,1,B42+1)</f>
        <v>Feb</v>
      </c>
      <c r="E8" s="12" t="str">
        <f>INDEX(A41:L42,1,C42+1)</f>
        <v>Mar</v>
      </c>
      <c r="F8" s="12" t="str">
        <f>INDEX(A41:L42,1,D42+1)</f>
        <v>Apr</v>
      </c>
      <c r="G8" s="12" t="str">
        <f>INDEX(A41:L42,1,E42+1)</f>
        <v>May</v>
      </c>
      <c r="H8" s="12" t="str">
        <f>INDEX(A41:L42,1,F42+1)</f>
        <v>Jun</v>
      </c>
      <c r="I8" s="12" t="str">
        <f>INDEX(A41:L42,1,G42+1)</f>
        <v>Jul</v>
      </c>
      <c r="J8" s="12" t="str">
        <f>INDEX(A41:L42,1,H42+1)</f>
        <v>Aug</v>
      </c>
      <c r="K8" s="12" t="str">
        <f>INDEX(A41:L42,1,I42+1)</f>
        <v>Sep</v>
      </c>
      <c r="L8" s="12" t="str">
        <f>INDEX(A41:L42,1,J42+1)</f>
        <v>Oct</v>
      </c>
      <c r="M8" s="12" t="str">
        <f>INDEX(A41:L42,1,K42+1)</f>
        <v>Nov</v>
      </c>
      <c r="N8" s="12" t="str">
        <f>INDEX(A41:L42,1,L42+1)</f>
        <v>Dec</v>
      </c>
      <c r="O8" s="12" t="s">
        <v>3</v>
      </c>
    </row>
    <row r="9" spans="2:15" ht="18" customHeight="1">
      <c r="B9" s="13" t="s">
        <v>4</v>
      </c>
      <c r="C9" s="14" t="s">
        <v>5</v>
      </c>
      <c r="D9" s="15"/>
      <c r="E9" s="15"/>
      <c r="F9" s="15"/>
      <c r="G9" s="15"/>
      <c r="H9" s="15"/>
      <c r="I9" s="15"/>
      <c r="J9" s="15"/>
      <c r="K9" s="15"/>
      <c r="L9" s="15"/>
      <c r="M9" s="15"/>
      <c r="N9" s="15"/>
      <c r="O9" s="15"/>
    </row>
    <row r="10" spans="2:15" ht="18" customHeight="1">
      <c r="B10" s="16" t="s">
        <v>6</v>
      </c>
      <c r="C10" s="17">
        <v>1000</v>
      </c>
      <c r="D10" s="17">
        <v>1500</v>
      </c>
      <c r="E10" s="17">
        <v>1000</v>
      </c>
      <c r="F10" s="17">
        <v>1000</v>
      </c>
      <c r="G10" s="17">
        <v>1000</v>
      </c>
      <c r="H10" s="17">
        <v>1000</v>
      </c>
      <c r="I10" s="17">
        <v>1100</v>
      </c>
      <c r="J10" s="17">
        <v>1200</v>
      </c>
      <c r="K10" s="17">
        <v>1300</v>
      </c>
      <c r="L10" s="17">
        <v>1400</v>
      </c>
      <c r="M10" s="17">
        <v>1500</v>
      </c>
      <c r="N10" s="17">
        <v>1600</v>
      </c>
      <c r="O10" s="18">
        <f>IF(SUM(C10:N10),SUM(C10:N10),"")</f>
        <v>14600</v>
      </c>
    </row>
    <row r="11" spans="2:15" ht="18" customHeight="1">
      <c r="B11" s="16" t="s">
        <v>7</v>
      </c>
      <c r="C11" s="19">
        <v>5</v>
      </c>
      <c r="D11" s="19">
        <v>5</v>
      </c>
      <c r="E11" s="19">
        <v>5</v>
      </c>
      <c r="F11" s="19">
        <v>5</v>
      </c>
      <c r="G11" s="19">
        <v>5</v>
      </c>
      <c r="H11" s="19">
        <v>5</v>
      </c>
      <c r="I11" s="19">
        <v>5</v>
      </c>
      <c r="J11" s="19">
        <v>5</v>
      </c>
      <c r="K11" s="19">
        <v>5</v>
      </c>
      <c r="L11" s="19">
        <v>5</v>
      </c>
      <c r="M11" s="19">
        <v>5</v>
      </c>
      <c r="N11" s="19">
        <v>5</v>
      </c>
      <c r="O11" s="20"/>
    </row>
    <row r="12" spans="2:15" ht="18" customHeight="1">
      <c r="B12" s="16" t="s">
        <v>8</v>
      </c>
      <c r="C12" s="21">
        <f>IF(AND(ISNUMBER(C10),ISNUMBER(C11)),ROUND(C10*C11,2),"")</f>
        <v>5000</v>
      </c>
      <c r="D12" s="21">
        <f aca="true" t="shared" si="0" ref="D12:N12">IF(AND(ISNUMBER(D10),ISNUMBER(D11)),ROUND(D10*D11,2),"")</f>
        <v>7500</v>
      </c>
      <c r="E12" s="21">
        <f t="shared" si="0"/>
        <v>5000</v>
      </c>
      <c r="F12" s="21">
        <f t="shared" si="0"/>
        <v>5000</v>
      </c>
      <c r="G12" s="21">
        <f t="shared" si="0"/>
        <v>5000</v>
      </c>
      <c r="H12" s="21">
        <f t="shared" si="0"/>
        <v>5000</v>
      </c>
      <c r="I12" s="21">
        <f t="shared" si="0"/>
        <v>5500</v>
      </c>
      <c r="J12" s="21">
        <f t="shared" si="0"/>
        <v>6000</v>
      </c>
      <c r="K12" s="21">
        <f t="shared" si="0"/>
        <v>6500</v>
      </c>
      <c r="L12" s="21">
        <f t="shared" si="0"/>
        <v>7000</v>
      </c>
      <c r="M12" s="21">
        <f t="shared" si="0"/>
        <v>7500</v>
      </c>
      <c r="N12" s="22">
        <f t="shared" si="0"/>
        <v>8000</v>
      </c>
      <c r="O12" s="22">
        <f>IF(SUM(C12:N12),SUM(C12:N12),"")</f>
        <v>73000</v>
      </c>
    </row>
    <row r="13" spans="2:15" ht="18" customHeight="1">
      <c r="B13" s="16" t="s">
        <v>9</v>
      </c>
      <c r="C13" s="23">
        <f>IF(ISNUMBER($O12),C12/$O12,"")</f>
        <v>0.0684931506849315</v>
      </c>
      <c r="D13" s="23">
        <f>IF(ISNUMBER($O12),SUM(D12)/$O12,"")</f>
        <v>0.10273972602739725</v>
      </c>
      <c r="E13" s="23">
        <f aca="true" t="shared" si="1" ref="E13:O13">IF(ISNUMBER($O12),SUM(E12)/$O12,"")</f>
        <v>0.0684931506849315</v>
      </c>
      <c r="F13" s="23">
        <f t="shared" si="1"/>
        <v>0.0684931506849315</v>
      </c>
      <c r="G13" s="23">
        <f t="shared" si="1"/>
        <v>0.0684931506849315</v>
      </c>
      <c r="H13" s="23">
        <f t="shared" si="1"/>
        <v>0.0684931506849315</v>
      </c>
      <c r="I13" s="23">
        <f t="shared" si="1"/>
        <v>0.07534246575342465</v>
      </c>
      <c r="J13" s="23">
        <f t="shared" si="1"/>
        <v>0.0821917808219178</v>
      </c>
      <c r="K13" s="23">
        <f t="shared" si="1"/>
        <v>0.08904109589041095</v>
      </c>
      <c r="L13" s="23">
        <f t="shared" si="1"/>
        <v>0.0958904109589041</v>
      </c>
      <c r="M13" s="23">
        <f t="shared" si="1"/>
        <v>0.10273972602739725</v>
      </c>
      <c r="N13" s="24">
        <f t="shared" si="1"/>
        <v>0.1095890410958904</v>
      </c>
      <c r="O13" s="24">
        <f t="shared" si="1"/>
        <v>1</v>
      </c>
    </row>
    <row r="14" ht="18" customHeight="1">
      <c r="J14" s="25"/>
    </row>
    <row r="15" spans="3:15" ht="18.75" thickBot="1">
      <c r="C15" s="9">
        <f>IF(ISNUMBER(C$4),C$4+1,"Year 2")</f>
        <v>2016</v>
      </c>
      <c r="D15" s="10"/>
      <c r="E15" s="10"/>
      <c r="F15" s="10"/>
      <c r="G15" s="10"/>
      <c r="H15" s="10"/>
      <c r="I15" s="10"/>
      <c r="J15" s="10"/>
      <c r="K15" s="10"/>
      <c r="L15" s="10"/>
      <c r="M15" s="10"/>
      <c r="N15" s="10"/>
      <c r="O15" s="10"/>
    </row>
    <row r="16" spans="3:15" ht="19.5" customHeight="1" thickBot="1">
      <c r="C16" s="11" t="str">
        <f aca="true" t="shared" si="2" ref="C16:N16">+C8</f>
        <v>Jan</v>
      </c>
      <c r="D16" s="12" t="str">
        <f t="shared" si="2"/>
        <v>Feb</v>
      </c>
      <c r="E16" s="12" t="str">
        <f t="shared" si="2"/>
        <v>Mar</v>
      </c>
      <c r="F16" s="12" t="str">
        <f t="shared" si="2"/>
        <v>Apr</v>
      </c>
      <c r="G16" s="12" t="str">
        <f t="shared" si="2"/>
        <v>May</v>
      </c>
      <c r="H16" s="12" t="str">
        <f t="shared" si="2"/>
        <v>Jun</v>
      </c>
      <c r="I16" s="12" t="str">
        <f t="shared" si="2"/>
        <v>Jul</v>
      </c>
      <c r="J16" s="12" t="str">
        <f t="shared" si="2"/>
        <v>Aug</v>
      </c>
      <c r="K16" s="12" t="str">
        <f t="shared" si="2"/>
        <v>Sep</v>
      </c>
      <c r="L16" s="12" t="str">
        <f t="shared" si="2"/>
        <v>Oct</v>
      </c>
      <c r="M16" s="12" t="str">
        <f t="shared" si="2"/>
        <v>Nov</v>
      </c>
      <c r="N16" s="12" t="str">
        <f t="shared" si="2"/>
        <v>Dec</v>
      </c>
      <c r="O16" s="12" t="s">
        <v>3</v>
      </c>
    </row>
    <row r="17" spans="3:15" ht="12" customHeight="1">
      <c r="C17" s="7"/>
      <c r="D17" s="7"/>
      <c r="E17" s="7"/>
      <c r="F17" s="7"/>
      <c r="G17" s="7"/>
      <c r="H17" s="7"/>
      <c r="I17" s="7"/>
      <c r="J17" s="7"/>
      <c r="K17" s="7"/>
      <c r="L17" s="7"/>
      <c r="M17" s="7"/>
      <c r="N17" s="7"/>
      <c r="O17" s="26"/>
    </row>
    <row r="18" spans="2:15" ht="18" customHeight="1">
      <c r="B18" s="16" t="s">
        <v>6</v>
      </c>
      <c r="C18" s="17">
        <v>1300</v>
      </c>
      <c r="D18" s="17">
        <v>1500</v>
      </c>
      <c r="E18" s="17">
        <v>1200</v>
      </c>
      <c r="F18" s="17">
        <v>1300</v>
      </c>
      <c r="G18" s="17">
        <v>1400</v>
      </c>
      <c r="H18" s="17">
        <v>1500</v>
      </c>
      <c r="I18" s="17">
        <v>1600</v>
      </c>
      <c r="J18" s="17">
        <v>1200</v>
      </c>
      <c r="K18" s="17">
        <v>1300</v>
      </c>
      <c r="L18" s="17">
        <v>1400</v>
      </c>
      <c r="M18" s="17">
        <v>1500</v>
      </c>
      <c r="N18" s="17">
        <v>1600</v>
      </c>
      <c r="O18" s="18">
        <f>IF(SUM(C18:N18),SUM(C18:N18),"")</f>
        <v>16800</v>
      </c>
    </row>
    <row r="19" spans="2:15" ht="18" customHeight="1">
      <c r="B19" s="16" t="s">
        <v>7</v>
      </c>
      <c r="C19" s="19">
        <v>5.1</v>
      </c>
      <c r="D19" s="19">
        <v>5.1</v>
      </c>
      <c r="E19" s="19">
        <v>5.1</v>
      </c>
      <c r="F19" s="19">
        <v>5.1</v>
      </c>
      <c r="G19" s="19">
        <v>5.1</v>
      </c>
      <c r="H19" s="19">
        <v>5.1</v>
      </c>
      <c r="I19" s="19">
        <v>5.1</v>
      </c>
      <c r="J19" s="19">
        <v>5.1</v>
      </c>
      <c r="K19" s="19">
        <v>5.1</v>
      </c>
      <c r="L19" s="19">
        <v>5.1</v>
      </c>
      <c r="M19" s="19">
        <v>5.1</v>
      </c>
      <c r="N19" s="19">
        <v>5.1</v>
      </c>
      <c r="O19" s="27"/>
    </row>
    <row r="20" spans="2:15" ht="18" customHeight="1">
      <c r="B20" s="16" t="s">
        <v>8</v>
      </c>
      <c r="C20" s="21">
        <f>IF(AND(ISNUMBER(C18),ISNUMBER(C19)),ROUND(C18*C19,2),"")</f>
        <v>6630</v>
      </c>
      <c r="D20" s="21">
        <f aca="true" t="shared" si="3" ref="D20:N20">IF(AND(ISNUMBER(D18),ISNUMBER(D19)),ROUND(D18*D19,2),"")</f>
        <v>7650</v>
      </c>
      <c r="E20" s="21">
        <f t="shared" si="3"/>
        <v>6120</v>
      </c>
      <c r="F20" s="21">
        <f t="shared" si="3"/>
        <v>6630</v>
      </c>
      <c r="G20" s="21">
        <f t="shared" si="3"/>
        <v>7140</v>
      </c>
      <c r="H20" s="21">
        <f t="shared" si="3"/>
        <v>7650</v>
      </c>
      <c r="I20" s="21">
        <f t="shared" si="3"/>
        <v>8160</v>
      </c>
      <c r="J20" s="21">
        <f t="shared" si="3"/>
        <v>6120</v>
      </c>
      <c r="K20" s="21">
        <f t="shared" si="3"/>
        <v>6630</v>
      </c>
      <c r="L20" s="21">
        <f t="shared" si="3"/>
        <v>7140</v>
      </c>
      <c r="M20" s="21">
        <f t="shared" si="3"/>
        <v>7650</v>
      </c>
      <c r="N20" s="22">
        <f t="shared" si="3"/>
        <v>8160</v>
      </c>
      <c r="O20" s="22">
        <f>IF(SUM(C20:N20),SUM(C20:N20),"")</f>
        <v>85680</v>
      </c>
    </row>
    <row r="21" spans="2:15" ht="18" customHeight="1">
      <c r="B21" s="16" t="s">
        <v>9</v>
      </c>
      <c r="C21" s="23">
        <f>IF(ISNUMBER($O20),C20/$O20,"")</f>
        <v>0.07738095238095238</v>
      </c>
      <c r="D21" s="23">
        <f>IF(ISNUMBER($O20),SUM(D20)/$O20,"")</f>
        <v>0.08928571428571429</v>
      </c>
      <c r="E21" s="23">
        <f aca="true" t="shared" si="4" ref="E21:O21">IF(ISNUMBER($O20),SUM(E20)/$O20,"")</f>
        <v>0.07142857142857142</v>
      </c>
      <c r="F21" s="23">
        <f t="shared" si="4"/>
        <v>0.07738095238095238</v>
      </c>
      <c r="G21" s="23">
        <f t="shared" si="4"/>
        <v>0.08333333333333333</v>
      </c>
      <c r="H21" s="23">
        <f t="shared" si="4"/>
        <v>0.08928571428571429</v>
      </c>
      <c r="I21" s="23">
        <f t="shared" si="4"/>
        <v>0.09523809523809523</v>
      </c>
      <c r="J21" s="23">
        <f t="shared" si="4"/>
        <v>0.07142857142857142</v>
      </c>
      <c r="K21" s="23">
        <f t="shared" si="4"/>
        <v>0.07738095238095238</v>
      </c>
      <c r="L21" s="23">
        <f t="shared" si="4"/>
        <v>0.08333333333333333</v>
      </c>
      <c r="M21" s="23">
        <f t="shared" si="4"/>
        <v>0.08928571428571429</v>
      </c>
      <c r="N21" s="23">
        <f t="shared" si="4"/>
        <v>0.09523809523809523</v>
      </c>
      <c r="O21" s="24">
        <f t="shared" si="4"/>
        <v>1</v>
      </c>
    </row>
    <row r="22" ht="18" customHeight="1">
      <c r="J22" s="25"/>
    </row>
    <row r="23" spans="3:15" ht="18.75" thickBot="1">
      <c r="C23" s="9">
        <f>IF(ISNUMBER(C$4),C$4+2,"Year 3")</f>
        <v>2017</v>
      </c>
      <c r="D23" s="10"/>
      <c r="E23" s="10"/>
      <c r="F23" s="10"/>
      <c r="G23" s="10"/>
      <c r="H23" s="10"/>
      <c r="I23" s="10"/>
      <c r="J23" s="10"/>
      <c r="K23" s="10"/>
      <c r="L23" s="10"/>
      <c r="M23" s="10"/>
      <c r="N23" s="10"/>
      <c r="O23" s="10"/>
    </row>
    <row r="24" spans="3:15" ht="19.5" customHeight="1" thickBot="1">
      <c r="C24" s="11" t="str">
        <f aca="true" t="shared" si="5" ref="C24:N24">+C16</f>
        <v>Jan</v>
      </c>
      <c r="D24" s="12" t="str">
        <f t="shared" si="5"/>
        <v>Feb</v>
      </c>
      <c r="E24" s="12" t="str">
        <f t="shared" si="5"/>
        <v>Mar</v>
      </c>
      <c r="F24" s="12" t="str">
        <f t="shared" si="5"/>
        <v>Apr</v>
      </c>
      <c r="G24" s="12" t="str">
        <f t="shared" si="5"/>
        <v>May</v>
      </c>
      <c r="H24" s="12" t="str">
        <f t="shared" si="5"/>
        <v>Jun</v>
      </c>
      <c r="I24" s="12" t="str">
        <f t="shared" si="5"/>
        <v>Jul</v>
      </c>
      <c r="J24" s="12" t="str">
        <f t="shared" si="5"/>
        <v>Aug</v>
      </c>
      <c r="K24" s="12" t="str">
        <f t="shared" si="5"/>
        <v>Sep</v>
      </c>
      <c r="L24" s="12" t="str">
        <f t="shared" si="5"/>
        <v>Oct</v>
      </c>
      <c r="M24" s="12" t="str">
        <f t="shared" si="5"/>
        <v>Nov</v>
      </c>
      <c r="N24" s="12" t="str">
        <f t="shared" si="5"/>
        <v>Dec</v>
      </c>
      <c r="O24" s="12" t="s">
        <v>3</v>
      </c>
    </row>
    <row r="25" spans="3:15" ht="12" customHeight="1">
      <c r="C25" s="7"/>
      <c r="D25" s="7"/>
      <c r="E25" s="7"/>
      <c r="F25" s="7"/>
      <c r="G25" s="7"/>
      <c r="H25" s="7"/>
      <c r="I25" s="7"/>
      <c r="J25" s="7"/>
      <c r="K25" s="7"/>
      <c r="L25" s="7"/>
      <c r="M25" s="7"/>
      <c r="N25" s="7"/>
      <c r="O25" s="26"/>
    </row>
    <row r="26" spans="2:15" ht="18" customHeight="1">
      <c r="B26" s="16" t="s">
        <v>6</v>
      </c>
      <c r="C26" s="17">
        <v>1500</v>
      </c>
      <c r="D26" s="17">
        <v>1600</v>
      </c>
      <c r="E26" s="17">
        <v>2000</v>
      </c>
      <c r="F26" s="17">
        <v>1000</v>
      </c>
      <c r="G26" s="17">
        <v>1000</v>
      </c>
      <c r="H26" s="17">
        <v>1000</v>
      </c>
      <c r="I26" s="17">
        <v>1100</v>
      </c>
      <c r="J26" s="17">
        <v>1200</v>
      </c>
      <c r="K26" s="17">
        <v>1300</v>
      </c>
      <c r="L26" s="17">
        <v>1400</v>
      </c>
      <c r="M26" s="17">
        <v>1500</v>
      </c>
      <c r="N26" s="17">
        <v>1600</v>
      </c>
      <c r="O26" s="18">
        <f>IF(SUM(C26:N26),SUM(C26:N26),"")</f>
        <v>16200</v>
      </c>
    </row>
    <row r="27" spans="2:15" ht="18" customHeight="1">
      <c r="B27" s="16" t="s">
        <v>7</v>
      </c>
      <c r="C27" s="19">
        <v>5.1</v>
      </c>
      <c r="D27" s="19">
        <v>5.1</v>
      </c>
      <c r="E27" s="19">
        <v>5.1</v>
      </c>
      <c r="F27" s="19">
        <v>5.1</v>
      </c>
      <c r="G27" s="19">
        <v>5.1</v>
      </c>
      <c r="H27" s="19">
        <v>5.1</v>
      </c>
      <c r="I27" s="19">
        <v>5.1</v>
      </c>
      <c r="J27" s="19">
        <v>5.1</v>
      </c>
      <c r="K27" s="19">
        <v>5.1</v>
      </c>
      <c r="L27" s="19">
        <v>5.1</v>
      </c>
      <c r="M27" s="19">
        <v>5.1</v>
      </c>
      <c r="N27" s="19">
        <v>5.1</v>
      </c>
      <c r="O27" s="27"/>
    </row>
    <row r="28" spans="2:15" ht="18" customHeight="1">
      <c r="B28" s="16" t="s">
        <v>8</v>
      </c>
      <c r="C28" s="21">
        <f>IF(AND(ISNUMBER(C26),ISNUMBER(C27)),ROUND(C26*C27,2),"")</f>
        <v>7650</v>
      </c>
      <c r="D28" s="21">
        <f aca="true" t="shared" si="6" ref="D28:N28">IF(AND(ISNUMBER(D26),ISNUMBER(D27)),ROUND(D26*D27,2),"")</f>
        <v>8160</v>
      </c>
      <c r="E28" s="21">
        <f t="shared" si="6"/>
        <v>10200</v>
      </c>
      <c r="F28" s="21">
        <f t="shared" si="6"/>
        <v>5100</v>
      </c>
      <c r="G28" s="21">
        <f t="shared" si="6"/>
        <v>5100</v>
      </c>
      <c r="H28" s="21">
        <f t="shared" si="6"/>
        <v>5100</v>
      </c>
      <c r="I28" s="21">
        <f t="shared" si="6"/>
        <v>5610</v>
      </c>
      <c r="J28" s="21">
        <f t="shared" si="6"/>
        <v>6120</v>
      </c>
      <c r="K28" s="21">
        <f t="shared" si="6"/>
        <v>6630</v>
      </c>
      <c r="L28" s="21">
        <f t="shared" si="6"/>
        <v>7140</v>
      </c>
      <c r="M28" s="21">
        <f t="shared" si="6"/>
        <v>7650</v>
      </c>
      <c r="N28" s="22">
        <f t="shared" si="6"/>
        <v>8160</v>
      </c>
      <c r="O28" s="22">
        <f>IF(SUM(C28:N28),SUM(C28:N28),"")</f>
        <v>82620</v>
      </c>
    </row>
    <row r="29" spans="2:15" ht="18" customHeight="1">
      <c r="B29" s="16" t="s">
        <v>9</v>
      </c>
      <c r="C29" s="23">
        <f>IF(ISNUMBER($O28),C28/$O28,"")</f>
        <v>0.09259259259259259</v>
      </c>
      <c r="D29" s="23">
        <f>IF(ISNUMBER($O28),SUM(D28)/$O28,"")</f>
        <v>0.09876543209876543</v>
      </c>
      <c r="E29" s="23">
        <f aca="true" t="shared" si="7" ref="E29:O29">IF(ISNUMBER($O28),SUM(E28)/$O28,"")</f>
        <v>0.12345679012345678</v>
      </c>
      <c r="F29" s="23">
        <f t="shared" si="7"/>
        <v>0.06172839506172839</v>
      </c>
      <c r="G29" s="23">
        <f t="shared" si="7"/>
        <v>0.06172839506172839</v>
      </c>
      <c r="H29" s="23">
        <f t="shared" si="7"/>
        <v>0.06172839506172839</v>
      </c>
      <c r="I29" s="23">
        <f t="shared" si="7"/>
        <v>0.06790123456790123</v>
      </c>
      <c r="J29" s="23">
        <f t="shared" si="7"/>
        <v>0.07407407407407407</v>
      </c>
      <c r="K29" s="23">
        <f t="shared" si="7"/>
        <v>0.08024691358024691</v>
      </c>
      <c r="L29" s="23">
        <f t="shared" si="7"/>
        <v>0.08641975308641975</v>
      </c>
      <c r="M29" s="23">
        <f t="shared" si="7"/>
        <v>0.09259259259259259</v>
      </c>
      <c r="N29" s="23">
        <f t="shared" si="7"/>
        <v>0.09876543209876543</v>
      </c>
      <c r="O29" s="24">
        <f t="shared" si="7"/>
        <v>1</v>
      </c>
    </row>
    <row r="30" ht="18" customHeight="1">
      <c r="J30" s="28"/>
    </row>
    <row r="31" spans="3:15" ht="18.75" thickBot="1">
      <c r="C31" s="9">
        <f>IF(ISNUMBER(C$4),C$4+3,"Year 4")</f>
        <v>2018</v>
      </c>
      <c r="D31" s="10"/>
      <c r="E31" s="10"/>
      <c r="F31" s="10"/>
      <c r="G31" s="10"/>
      <c r="H31" s="10"/>
      <c r="I31" s="10"/>
      <c r="J31" s="10"/>
      <c r="K31" s="10"/>
      <c r="L31" s="10"/>
      <c r="M31" s="10"/>
      <c r="N31" s="10"/>
      <c r="O31" s="10"/>
    </row>
    <row r="32" spans="3:15" ht="19.5" customHeight="1" thickBot="1">
      <c r="C32" s="11" t="str">
        <f aca="true" t="shared" si="8" ref="C32:N32">+C24</f>
        <v>Jan</v>
      </c>
      <c r="D32" s="12" t="str">
        <f t="shared" si="8"/>
        <v>Feb</v>
      </c>
      <c r="E32" s="12" t="str">
        <f t="shared" si="8"/>
        <v>Mar</v>
      </c>
      <c r="F32" s="12" t="str">
        <f t="shared" si="8"/>
        <v>Apr</v>
      </c>
      <c r="G32" s="12" t="str">
        <f t="shared" si="8"/>
        <v>May</v>
      </c>
      <c r="H32" s="12" t="str">
        <f t="shared" si="8"/>
        <v>Jun</v>
      </c>
      <c r="I32" s="12" t="str">
        <f t="shared" si="8"/>
        <v>Jul</v>
      </c>
      <c r="J32" s="12" t="str">
        <f t="shared" si="8"/>
        <v>Aug</v>
      </c>
      <c r="K32" s="12" t="str">
        <f t="shared" si="8"/>
        <v>Sep</v>
      </c>
      <c r="L32" s="12" t="str">
        <f t="shared" si="8"/>
        <v>Oct</v>
      </c>
      <c r="M32" s="12" t="str">
        <f t="shared" si="8"/>
        <v>Nov</v>
      </c>
      <c r="N32" s="12" t="str">
        <f t="shared" si="8"/>
        <v>Dec</v>
      </c>
      <c r="O32" s="12" t="s">
        <v>3</v>
      </c>
    </row>
    <row r="33" spans="3:15" ht="12" customHeight="1">
      <c r="C33" s="7"/>
      <c r="D33" s="7"/>
      <c r="E33" s="7"/>
      <c r="F33" s="7"/>
      <c r="G33" s="7"/>
      <c r="H33" s="7"/>
      <c r="I33" s="7"/>
      <c r="J33" s="7"/>
      <c r="K33" s="7"/>
      <c r="L33" s="7"/>
      <c r="M33" s="7"/>
      <c r="N33" s="7"/>
      <c r="O33" s="26"/>
    </row>
    <row r="34" spans="2:15" ht="18" customHeight="1">
      <c r="B34" s="16" t="s">
        <v>6</v>
      </c>
      <c r="C34" s="17">
        <v>1500</v>
      </c>
      <c r="D34" s="17">
        <v>1600</v>
      </c>
      <c r="E34" s="17">
        <v>2000</v>
      </c>
      <c r="F34" s="17">
        <v>1000</v>
      </c>
      <c r="G34" s="17">
        <v>1000</v>
      </c>
      <c r="H34" s="17">
        <v>1000</v>
      </c>
      <c r="I34" s="17">
        <v>1100</v>
      </c>
      <c r="J34" s="17">
        <v>1200</v>
      </c>
      <c r="K34" s="17">
        <v>1300</v>
      </c>
      <c r="L34" s="17">
        <v>1400</v>
      </c>
      <c r="M34" s="17">
        <v>1500</v>
      </c>
      <c r="N34" s="17">
        <v>1600</v>
      </c>
      <c r="O34" s="18">
        <f>IF(SUM(C34:N34),SUM(C34:N34),"")</f>
        <v>16200</v>
      </c>
    </row>
    <row r="35" spans="2:15" ht="18" customHeight="1">
      <c r="B35" s="16" t="s">
        <v>7</v>
      </c>
      <c r="C35" s="19">
        <v>5.1</v>
      </c>
      <c r="D35" s="19">
        <v>5.1</v>
      </c>
      <c r="E35" s="19">
        <v>5.1</v>
      </c>
      <c r="F35" s="19">
        <v>5.1</v>
      </c>
      <c r="G35" s="19">
        <v>5.1</v>
      </c>
      <c r="H35" s="19">
        <v>5.1</v>
      </c>
      <c r="I35" s="19">
        <v>5.1</v>
      </c>
      <c r="J35" s="19">
        <v>5.1</v>
      </c>
      <c r="K35" s="19">
        <v>5.1</v>
      </c>
      <c r="L35" s="19">
        <v>5.1</v>
      </c>
      <c r="M35" s="19">
        <v>5.1</v>
      </c>
      <c r="N35" s="19">
        <v>5.1</v>
      </c>
      <c r="O35" s="27"/>
    </row>
    <row r="36" spans="2:15" ht="18" customHeight="1">
      <c r="B36" s="16" t="s">
        <v>8</v>
      </c>
      <c r="C36" s="21">
        <f>IF(AND(ISNUMBER(C34),ISNUMBER(C35)),ROUND(C34*C35,2),"")</f>
        <v>7650</v>
      </c>
      <c r="D36" s="21">
        <f aca="true" t="shared" si="9" ref="D36:N36">IF(AND(ISNUMBER(D34),ISNUMBER(D35)),ROUND(D34*D35,2),"")</f>
        <v>8160</v>
      </c>
      <c r="E36" s="21">
        <f t="shared" si="9"/>
        <v>10200</v>
      </c>
      <c r="F36" s="21">
        <f t="shared" si="9"/>
        <v>5100</v>
      </c>
      <c r="G36" s="21">
        <f t="shared" si="9"/>
        <v>5100</v>
      </c>
      <c r="H36" s="21">
        <f t="shared" si="9"/>
        <v>5100</v>
      </c>
      <c r="I36" s="21">
        <f t="shared" si="9"/>
        <v>5610</v>
      </c>
      <c r="J36" s="21">
        <f t="shared" si="9"/>
        <v>6120</v>
      </c>
      <c r="K36" s="21">
        <f t="shared" si="9"/>
        <v>6630</v>
      </c>
      <c r="L36" s="21">
        <f t="shared" si="9"/>
        <v>7140</v>
      </c>
      <c r="M36" s="21">
        <f t="shared" si="9"/>
        <v>7650</v>
      </c>
      <c r="N36" s="22">
        <f t="shared" si="9"/>
        <v>8160</v>
      </c>
      <c r="O36" s="22">
        <f>IF(SUM(C36:N36),SUM(C36:N36),"")</f>
        <v>82620</v>
      </c>
    </row>
    <row r="37" spans="2:15" ht="18" customHeight="1">
      <c r="B37" s="16" t="s">
        <v>9</v>
      </c>
      <c r="C37" s="23">
        <f>IF(ISNUMBER($O36),C36/$O36,"")</f>
        <v>0.09259259259259259</v>
      </c>
      <c r="D37" s="23">
        <f>IF(ISNUMBER($O36),SUM(D36)/$O36,"")</f>
        <v>0.09876543209876543</v>
      </c>
      <c r="E37" s="23">
        <f aca="true" t="shared" si="10" ref="E37:O37">IF(ISNUMBER($O36),SUM(E36)/$O36,"")</f>
        <v>0.12345679012345678</v>
      </c>
      <c r="F37" s="23">
        <f t="shared" si="10"/>
        <v>0.06172839506172839</v>
      </c>
      <c r="G37" s="23">
        <f t="shared" si="10"/>
        <v>0.06172839506172839</v>
      </c>
      <c r="H37" s="23">
        <f t="shared" si="10"/>
        <v>0.06172839506172839</v>
      </c>
      <c r="I37" s="23">
        <f t="shared" si="10"/>
        <v>0.06790123456790123</v>
      </c>
      <c r="J37" s="23">
        <f t="shared" si="10"/>
        <v>0.07407407407407407</v>
      </c>
      <c r="K37" s="23">
        <f t="shared" si="10"/>
        <v>0.08024691358024691</v>
      </c>
      <c r="L37" s="23">
        <f t="shared" si="10"/>
        <v>0.08641975308641975</v>
      </c>
      <c r="M37" s="23">
        <f t="shared" si="10"/>
        <v>0.09259259259259259</v>
      </c>
      <c r="N37" s="23">
        <f t="shared" si="10"/>
        <v>0.09876543209876543</v>
      </c>
      <c r="O37" s="24">
        <f t="shared" si="10"/>
        <v>1</v>
      </c>
    </row>
    <row r="38" spans="10:14" ht="12" customHeight="1">
      <c r="J38" s="28"/>
      <c r="M38" s="25"/>
      <c r="N38" s="25"/>
    </row>
    <row r="39" ht="12" customHeight="1"/>
    <row r="40" spans="10:14" ht="12" customHeight="1">
      <c r="J40" s="28"/>
      <c r="M40" s="25"/>
      <c r="N40" s="25"/>
    </row>
    <row r="41" spans="1:14" ht="12" customHeight="1">
      <c r="A41" s="29" t="s">
        <v>2</v>
      </c>
      <c r="B41" s="29" t="s">
        <v>10</v>
      </c>
      <c r="C41" s="29" t="s">
        <v>11</v>
      </c>
      <c r="D41" s="29" t="s">
        <v>12</v>
      </c>
      <c r="E41" s="29" t="s">
        <v>13</v>
      </c>
      <c r="F41" s="29" t="s">
        <v>14</v>
      </c>
      <c r="G41" s="29" t="s">
        <v>15</v>
      </c>
      <c r="H41" s="29" t="s">
        <v>16</v>
      </c>
      <c r="I41" s="29" t="s">
        <v>17</v>
      </c>
      <c r="J41" s="29" t="s">
        <v>18</v>
      </c>
      <c r="K41" s="29" t="s">
        <v>19</v>
      </c>
      <c r="L41" s="29" t="s">
        <v>20</v>
      </c>
      <c r="M41" s="25"/>
      <c r="N41" s="25"/>
    </row>
    <row r="42" spans="1:14" ht="12" customHeight="1">
      <c r="A42" s="29">
        <f>MATCH(PROPER(LEFT(TRIM(C8),3)),A41:L41,0)-1</f>
        <v>0</v>
      </c>
      <c r="B42" s="29">
        <f aca="true" t="shared" si="11" ref="B42:L42">IF(A42=11,0,A42+1)</f>
        <v>1</v>
      </c>
      <c r="C42" s="29">
        <f t="shared" si="11"/>
        <v>2</v>
      </c>
      <c r="D42" s="29">
        <f t="shared" si="11"/>
        <v>3</v>
      </c>
      <c r="E42" s="29">
        <f t="shared" si="11"/>
        <v>4</v>
      </c>
      <c r="F42" s="29">
        <f t="shared" si="11"/>
        <v>5</v>
      </c>
      <c r="G42" s="29">
        <f t="shared" si="11"/>
        <v>6</v>
      </c>
      <c r="H42" s="29">
        <f t="shared" si="11"/>
        <v>7</v>
      </c>
      <c r="I42" s="29">
        <f t="shared" si="11"/>
        <v>8</v>
      </c>
      <c r="J42" s="29">
        <f t="shared" si="11"/>
        <v>9</v>
      </c>
      <c r="K42" s="29">
        <f t="shared" si="11"/>
        <v>10</v>
      </c>
      <c r="L42" s="29">
        <f t="shared" si="11"/>
        <v>11</v>
      </c>
      <c r="M42" s="25"/>
      <c r="N42" s="25"/>
    </row>
    <row r="43" spans="7:14" ht="12" customHeight="1">
      <c r="G43" s="30">
        <f>C7</f>
        <v>2015</v>
      </c>
      <c r="H43" s="30">
        <f>C15</f>
        <v>2016</v>
      </c>
      <c r="I43" s="30">
        <f>C23</f>
        <v>2017</v>
      </c>
      <c r="J43" s="30">
        <f>C31</f>
        <v>2018</v>
      </c>
      <c r="M43" s="25"/>
      <c r="N43" s="25"/>
    </row>
    <row r="44" spans="6:14" ht="12" customHeight="1">
      <c r="F44" s="16" t="s">
        <v>6</v>
      </c>
      <c r="G44" s="31">
        <f>O10</f>
        <v>14600</v>
      </c>
      <c r="H44" s="31">
        <f>O18</f>
        <v>16800</v>
      </c>
      <c r="I44" s="31">
        <f>O26</f>
        <v>16200</v>
      </c>
      <c r="J44" s="28">
        <f>O34</f>
        <v>16200</v>
      </c>
      <c r="M44" s="25"/>
      <c r="N44" s="25"/>
    </row>
    <row r="45" spans="6:14" ht="18" customHeight="1">
      <c r="F45" s="16" t="s">
        <v>8</v>
      </c>
      <c r="G45" s="32">
        <f>O12</f>
        <v>73000</v>
      </c>
      <c r="H45" s="32">
        <f>O20</f>
        <v>85680</v>
      </c>
      <c r="I45" s="32">
        <f>O28</f>
        <v>82620</v>
      </c>
      <c r="J45" s="28">
        <f>O36</f>
        <v>82620</v>
      </c>
      <c r="M45" s="25"/>
      <c r="N45" s="25"/>
    </row>
    <row r="46" spans="10:14" ht="12" customHeight="1">
      <c r="J46" s="28"/>
      <c r="M46" s="25"/>
      <c r="N46" s="25"/>
    </row>
    <row r="47" spans="10:14" ht="18" customHeight="1">
      <c r="J47" s="28"/>
      <c r="M47" s="25"/>
      <c r="N47" s="25"/>
    </row>
    <row r="48" spans="10:14" ht="12" customHeight="1">
      <c r="J48" s="28"/>
      <c r="M48" s="25"/>
      <c r="N48" s="25"/>
    </row>
    <row r="49" spans="10:14" ht="18" customHeight="1">
      <c r="J49" s="28"/>
      <c r="M49" s="25"/>
      <c r="N49" s="25"/>
    </row>
    <row r="50" spans="10:14" ht="12" customHeight="1">
      <c r="J50" s="28"/>
      <c r="M50" s="25"/>
      <c r="N50" s="25"/>
    </row>
    <row r="51" spans="10:14" ht="18" customHeight="1">
      <c r="J51" s="28"/>
      <c r="M51" s="25"/>
      <c r="N51" s="25"/>
    </row>
    <row r="52" spans="10:14" ht="12.75" customHeight="1">
      <c r="J52" s="28"/>
      <c r="M52" s="25"/>
      <c r="N52" s="25"/>
    </row>
    <row r="53" spans="10:14" ht="12.75" customHeight="1">
      <c r="J53" s="28"/>
      <c r="M53" s="25"/>
      <c r="N53" s="25"/>
    </row>
    <row r="54" spans="7:14" ht="12.75">
      <c r="G54" s="33"/>
      <c r="H54" s="33"/>
      <c r="I54" s="33"/>
      <c r="J54" s="28"/>
      <c r="M54" s="25"/>
      <c r="N54" s="25"/>
    </row>
    <row r="55" spans="7:14" ht="12.75">
      <c r="G55" s="33"/>
      <c r="H55" s="33"/>
      <c r="I55" s="33"/>
      <c r="J55" s="28"/>
      <c r="M55" s="25"/>
      <c r="N55" s="25"/>
    </row>
    <row r="56" spans="2:15" ht="12.75">
      <c r="B56" s="35" t="s">
        <v>21</v>
      </c>
      <c r="C56" s="36"/>
      <c r="D56" s="36"/>
      <c r="E56" s="36"/>
      <c r="F56" s="36"/>
      <c r="G56" s="36"/>
      <c r="H56" s="36"/>
      <c r="I56" s="36"/>
      <c r="J56" s="36"/>
      <c r="K56" s="36"/>
      <c r="L56" s="36"/>
      <c r="M56" s="36"/>
      <c r="N56" s="36"/>
      <c r="O56" s="36"/>
    </row>
    <row r="57" spans="7:14" ht="12.75">
      <c r="G57" s="33"/>
      <c r="H57" s="33"/>
      <c r="I57" s="33"/>
      <c r="J57" s="28"/>
      <c r="M57" s="25"/>
      <c r="N57" s="25"/>
    </row>
    <row r="63" spans="3:16" ht="15">
      <c r="C63" s="34"/>
      <c r="D63" s="34"/>
      <c r="E63" s="34"/>
      <c r="F63" s="34"/>
      <c r="G63" s="34"/>
      <c r="H63" s="34"/>
      <c r="I63" s="34"/>
      <c r="J63" s="34"/>
      <c r="K63" s="34"/>
      <c r="L63" s="34"/>
      <c r="M63" s="34"/>
      <c r="N63" s="34"/>
      <c r="O63" s="34"/>
      <c r="P63" s="34"/>
    </row>
  </sheetData>
  <sheetProtection/>
  <mergeCells count="2">
    <mergeCell ref="B56:O56"/>
    <mergeCell ref="C3:O3"/>
  </mergeCells>
  <hyperlinks>
    <hyperlink ref="B56" r:id="rId1" display="© Copyright, 2007, Jaxworks, All Rights Reserved."/>
    <hyperlink ref="B56:O56" r:id="rId2" display="© Copyright, 2009, Jaxworks, All Rights Reserved."/>
  </hyperlinks>
  <printOptions horizontalCentered="1"/>
  <pageMargins left="0.2362204724409449" right="0.2362204724409449" top="0.7480314960629921" bottom="0.7480314960629921" header="0.2362204724409449" footer="0.5118110236220472"/>
  <pageSetup fitToHeight="1" fitToWidth="1" horizontalDpi="300" verticalDpi="300" orientation="portrait" scale="61" r:id="rId6"/>
  <headerFooter alignWithMargins="0">
    <oddFooter>&amp;C© Copyright, 2010, JaxWorks, All Rights Reserved.</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48 Month Sales Forecast</dc:title>
  <dc:subject/>
  <dc:creator/>
  <cp:keywords/>
  <dc:description/>
  <cp:lastModifiedBy/>
  <cp:lastPrinted>2010-02-01T15:55:15Z</cp:lastPrinted>
  <dcterms:created xsi:type="dcterms:W3CDTF">2004-04-02T17:03:21Z</dcterms:created>
  <dcterms:modified xsi:type="dcterms:W3CDTF">2015-09-01T20:12:23Z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