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Plan" sheetId="1" r:id="rId4"/>
  </sheets>
  <definedNames/>
  <calcPr/>
  <extLst>
    <ext uri="GoogleSheetsCustomDataVersion1">
      <go:sheetsCustomData xmlns:go="http://customooxmlschemas.google.com/" r:id="rId5" roundtripDataSignature="AMtx7mhA/iT/0N5OsyX0r/PonIkXUQ2xU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28">
      <text>
        <t xml:space="preserve">THIS IS THE ONLY NUMBER TO CHANGE 
======</t>
      </text>
    </comment>
  </commentList>
</comments>
</file>

<file path=xl/sharedStrings.xml><?xml version="1.0" encoding="utf-8"?>
<sst xmlns="http://schemas.openxmlformats.org/spreadsheetml/2006/main" count="153" uniqueCount="39">
  <si>
    <t>TURNOVER</t>
  </si>
  <si>
    <t>Target 2019</t>
  </si>
  <si>
    <t>Actual 2019</t>
  </si>
  <si>
    <t>Target 2020</t>
  </si>
  <si>
    <t>Actual 2020</t>
  </si>
  <si>
    <t>Target 2021</t>
  </si>
  <si>
    <t>Actual 2021</t>
  </si>
  <si>
    <t>Service</t>
  </si>
  <si>
    <t>Product</t>
  </si>
  <si>
    <t>Delivery</t>
  </si>
  <si>
    <t>TOTAL</t>
  </si>
  <si>
    <t>EQUAL PLAN</t>
  </si>
  <si>
    <t>Q1</t>
  </si>
  <si>
    <t>Q2</t>
  </si>
  <si>
    <t>Q3</t>
  </si>
  <si>
    <t>Q4</t>
  </si>
  <si>
    <t>SCORE</t>
  </si>
  <si>
    <t>TARGET</t>
  </si>
  <si>
    <t>PRODUCT/SERVICE</t>
  </si>
  <si>
    <t>GOAL</t>
  </si>
  <si>
    <t xml:space="preserve">TOTAL </t>
  </si>
  <si>
    <t>SERVICE 1</t>
  </si>
  <si>
    <t>SERVICE 2</t>
  </si>
  <si>
    <t>PRODUCT 1</t>
  </si>
  <si>
    <t>PRODUCT 2</t>
  </si>
  <si>
    <t>OTHERS</t>
  </si>
  <si>
    <t>DELIVERY</t>
  </si>
  <si>
    <t>READ HERE</t>
  </si>
  <si>
    <t xml:space="preserve">THIS IS THE ONLY NUMBER YOU HAVE TO CHANGE </t>
  </si>
  <si>
    <t>SALES PLAN 2021</t>
  </si>
  <si>
    <t>Jannuary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</si>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</sst>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€]#,##0.00"/>
    <numFmt numFmtId="165" formatCode="#,##0.00\ &quot;€&quot;"/>
    <numFmt numFmtId="166" formatCode="#,##0\ &quot;€&quot;;[Red]\-#,##0\ &quot;€&quot;"/>
    <numFmt numFmtId="167" formatCode="#,##0\ &quot;€&quot;"/>
  </numFmts>
  <fonts count="11">
    <font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sz val="12.0"/>
      <color rgb="FFFF0000"/>
      <name val="Calibri"/>
    </font>
    <font>
      <b/>
      <sz val="12.0"/>
      <color rgb="FFFFFFFF"/>
      <name val="Calibri"/>
    </font>
    <font/>
    <font>
      <sz val="12.0"/>
      <color rgb="FF000000"/>
      <name val="Calibri"/>
    </font>
    <font>
      <b/>
      <sz val="14.0"/>
      <color rgb="FFFFFFFF"/>
      <name val="Calibri"/>
    </font>
    <font>
      <color theme="1"/>
      <name val="Calibri"/>
    </font>
    <font>
      <color rgb="FFFFFFFF"/>
      <name val="Calibri"/>
    </font>
    <font>
      <b/>
      <sz val="12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6B0263"/>
        <bgColor rgb="FF6B0263"/>
      </patternFill>
    </fill>
    <fill>
      <patternFill patternType="solid">
        <fgColor rgb="FF741B47"/>
        <bgColor rgb="FF741B47"/>
      </patternFill>
    </fill>
  </fills>
  <borders count="3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right"/>
    </xf>
    <xf borderId="1" fillId="2" fontId="1" numFmtId="3" xfId="0" applyAlignment="1" applyBorder="1" applyFont="1" applyNumberFormat="1">
      <alignment horizontal="right"/>
    </xf>
    <xf borderId="1" fillId="3" fontId="2" numFmtId="164" xfId="0" applyAlignment="1" applyBorder="1" applyFill="1" applyFont="1" applyNumberFormat="1">
      <alignment horizontal="right"/>
    </xf>
    <xf borderId="1" fillId="0" fontId="2" numFmtId="164" xfId="0" applyAlignment="1" applyBorder="1" applyFont="1" applyNumberFormat="1">
      <alignment horizontal="right"/>
    </xf>
    <xf borderId="1" fillId="4" fontId="2" numFmtId="164" xfId="0" applyAlignment="1" applyBorder="1" applyFill="1" applyFont="1" applyNumberFormat="1">
      <alignment horizontal="right"/>
    </xf>
    <xf borderId="1" fillId="5" fontId="2" numFmtId="164" xfId="0" applyAlignment="1" applyBorder="1" applyFill="1" applyFont="1" applyNumberFormat="1">
      <alignment horizontal="right"/>
    </xf>
    <xf borderId="1" fillId="4" fontId="3" numFmtId="164" xfId="0" applyAlignment="1" applyBorder="1" applyFont="1" applyNumberFormat="1">
      <alignment horizontal="right"/>
    </xf>
    <xf borderId="1" fillId="3" fontId="2" numFmtId="164" xfId="0" applyBorder="1" applyFont="1" applyNumberFormat="1"/>
    <xf borderId="1" fillId="0" fontId="2" numFmtId="164" xfId="0" applyBorder="1" applyFont="1" applyNumberFormat="1"/>
    <xf borderId="1" fillId="4" fontId="2" numFmtId="164" xfId="0" applyBorder="1" applyFont="1" applyNumberFormat="1"/>
    <xf borderId="1" fillId="5" fontId="2" numFmtId="164" xfId="0" applyBorder="1" applyFont="1" applyNumberFormat="1"/>
    <xf borderId="0" fillId="0" fontId="2" numFmtId="0" xfId="0" applyAlignment="1" applyFont="1">
      <alignment horizontal="right"/>
    </xf>
    <xf borderId="1" fillId="3" fontId="1" numFmtId="164" xfId="0" applyBorder="1" applyFont="1" applyNumberFormat="1"/>
    <xf borderId="1" fillId="0" fontId="1" numFmtId="164" xfId="0" applyBorder="1" applyFont="1" applyNumberFormat="1"/>
    <xf borderId="1" fillId="4" fontId="1" numFmtId="164" xfId="0" applyAlignment="1" applyBorder="1" applyFont="1" applyNumberFormat="1">
      <alignment horizontal="right"/>
    </xf>
    <xf borderId="1" fillId="4" fontId="1" numFmtId="164" xfId="0" applyBorder="1" applyFont="1" applyNumberFormat="1"/>
    <xf borderId="1" fillId="5" fontId="1" numFmtId="164" xfId="0" applyBorder="1" applyFont="1" applyNumberFormat="1"/>
    <xf borderId="2" fillId="6" fontId="4" numFmtId="0" xfId="0" applyBorder="1" applyFill="1" applyFont="1"/>
    <xf borderId="3" fillId="0" fontId="1" numFmtId="0" xfId="0" applyAlignment="1" applyBorder="1" applyFont="1">
      <alignment horizontal="center"/>
    </xf>
    <xf borderId="4" fillId="0" fontId="5" numFmtId="0" xfId="0" applyBorder="1" applyFont="1"/>
    <xf borderId="5" fillId="0" fontId="1" numFmtId="0" xfId="0" applyAlignment="1" applyBorder="1" applyFont="1">
      <alignment horizontal="center"/>
    </xf>
    <xf borderId="6" fillId="0" fontId="5" numFmtId="0" xfId="0" applyBorder="1" applyFont="1"/>
    <xf borderId="4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5" fillId="0" fontId="1" numFmtId="0" xfId="0" applyBorder="1" applyFont="1"/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7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165" xfId="0" applyBorder="1" applyFont="1" applyNumberFormat="1"/>
    <xf borderId="16" fillId="0" fontId="2" numFmtId="166" xfId="0" applyBorder="1" applyFont="1" applyNumberFormat="1"/>
    <xf borderId="15" fillId="0" fontId="2" numFmtId="0" xfId="0" applyBorder="1" applyFont="1"/>
    <xf borderId="17" fillId="0" fontId="2" numFmtId="0" xfId="0" applyBorder="1" applyFont="1"/>
    <xf borderId="18" fillId="0" fontId="2" numFmtId="166" xfId="0" applyBorder="1" applyFont="1" applyNumberFormat="1"/>
    <xf borderId="0" fillId="7" fontId="6" numFmtId="0" xfId="0" applyAlignment="1" applyFill="1" applyFont="1">
      <alignment horizontal="left"/>
    </xf>
    <xf borderId="14" fillId="0" fontId="1" numFmtId="0" xfId="0" applyBorder="1" applyFont="1"/>
    <xf borderId="18" fillId="0" fontId="1" numFmtId="166" xfId="0" applyBorder="1" applyFont="1" applyNumberFormat="1"/>
    <xf borderId="16" fillId="0" fontId="1" numFmtId="166" xfId="0" applyBorder="1" applyFont="1" applyNumberFormat="1"/>
    <xf borderId="16" fillId="0" fontId="2" numFmtId="0" xfId="0" applyBorder="1" applyFont="1"/>
    <xf borderId="18" fillId="0" fontId="2" numFmtId="0" xfId="0" applyBorder="1" applyFont="1"/>
    <xf borderId="19" fillId="0" fontId="1" numFmtId="0" xfId="0" applyBorder="1" applyFont="1"/>
    <xf borderId="16" fillId="6" fontId="4" numFmtId="166" xfId="0" applyBorder="1" applyFont="1" applyNumberFormat="1"/>
    <xf borderId="0" fillId="8" fontId="7" numFmtId="0" xfId="0" applyFill="1" applyFont="1"/>
    <xf borderId="0" fillId="7" fontId="8" numFmtId="0" xfId="0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0" fillId="6" fontId="9" numFmtId="0" xfId="0" applyFont="1"/>
    <xf borderId="0" fillId="7" fontId="9" numFmtId="0" xfId="0" applyFont="1"/>
    <xf borderId="2" fillId="9" fontId="4" numFmtId="0" xfId="0" applyBorder="1" applyFill="1" applyFont="1"/>
    <xf borderId="2" fillId="9" fontId="4" numFmtId="9" xfId="0" applyBorder="1" applyFont="1" applyNumberFormat="1"/>
    <xf borderId="0" fillId="0" fontId="1" numFmtId="0" xfId="0" applyFont="1"/>
    <xf borderId="2" fillId="8" fontId="4" numFmtId="9" xfId="0" applyBorder="1" applyFont="1" applyNumberFormat="1"/>
    <xf borderId="25" fillId="0" fontId="5" numFmtId="0" xfId="0" applyBorder="1" applyFont="1"/>
    <xf borderId="26" fillId="0" fontId="1" numFmtId="0" xfId="0" applyAlignment="1" applyBorder="1" applyFont="1">
      <alignment horizontal="center"/>
    </xf>
    <xf borderId="25" fillId="0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8" fillId="0" fontId="1" numFmtId="0" xfId="0" applyAlignment="1" applyBorder="1" applyFont="1">
      <alignment horizontal="center"/>
    </xf>
    <xf borderId="15" fillId="0" fontId="2" numFmtId="166" xfId="0" applyBorder="1" applyFont="1" applyNumberFormat="1"/>
    <xf borderId="17" fillId="0" fontId="2" numFmtId="166" xfId="0" applyBorder="1" applyFont="1" applyNumberFormat="1"/>
    <xf borderId="17" fillId="0" fontId="1" numFmtId="165" xfId="0" applyBorder="1" applyFont="1" applyNumberFormat="1"/>
    <xf borderId="29" fillId="0" fontId="10" numFmtId="165" xfId="0" applyBorder="1" applyFont="1" applyNumberFormat="1"/>
    <xf borderId="16" fillId="9" fontId="4" numFmtId="166" xfId="0" applyBorder="1" applyFont="1" applyNumberFormat="1"/>
    <xf borderId="26" fillId="9" fontId="4" numFmtId="0" xfId="0" applyAlignment="1" applyBorder="1" applyFont="1">
      <alignment horizontal="center"/>
    </xf>
    <xf borderId="5" fillId="0" fontId="10" numFmtId="0" xfId="0" applyAlignment="1" applyBorder="1" applyFont="1">
      <alignment horizontal="center"/>
    </xf>
    <xf borderId="27" fillId="0" fontId="10" numFmtId="0" xfId="0" applyAlignment="1" applyBorder="1" applyFont="1">
      <alignment horizontal="center"/>
    </xf>
    <xf borderId="28" fillId="0" fontId="10" numFmtId="0" xfId="0" applyAlignment="1" applyBorder="1" applyFont="1">
      <alignment horizontal="center"/>
    </xf>
    <xf borderId="29" fillId="0" fontId="6" numFmtId="0" xfId="0" applyBorder="1" applyFont="1"/>
    <xf borderId="30" fillId="0" fontId="6" numFmtId="0" xfId="0" applyBorder="1" applyFont="1"/>
    <xf borderId="30" fillId="0" fontId="6" numFmtId="166" xfId="0" applyBorder="1" applyFont="1" applyNumberFormat="1"/>
    <xf borderId="16" fillId="0" fontId="1" numFmtId="167" xfId="0" applyBorder="1" applyFont="1" applyNumberFormat="1"/>
    <xf borderId="16" fillId="0" fontId="1" numFmtId="167" xfId="0" applyAlignment="1" applyBorder="1" applyFont="1" applyNumberFormat="1">
      <alignment horizontal="center"/>
    </xf>
    <xf borderId="15" fillId="0" fontId="1" numFmtId="165" xfId="0" applyBorder="1" applyFont="1" applyNumberFormat="1"/>
    <xf borderId="30" fillId="0" fontId="10" numFmtId="167" xfId="0" applyBorder="1" applyFont="1" applyNumberFormat="1"/>
    <xf borderId="17" fillId="0" fontId="1" numFmtId="0" xfId="0" applyBorder="1" applyFont="1"/>
    <xf borderId="30" fillId="9" fontId="4" numFmtId="166" xfId="0" applyBorder="1" applyFont="1" applyNumberFormat="1"/>
    <xf borderId="31" fillId="0" fontId="6" numFmtId="0" xfId="0" applyBorder="1" applyFont="1"/>
    <xf borderId="32" fillId="0" fontId="6" numFmtId="0" xfId="0" applyBorder="1" applyFont="1"/>
    <xf borderId="26" fillId="8" fontId="4" numFmtId="0" xfId="0" applyAlignment="1" applyBorder="1" applyFont="1">
      <alignment horizontal="center"/>
    </xf>
    <xf borderId="26" fillId="0" fontId="10" numFmtId="0" xfId="0" applyAlignment="1" applyBorder="1" applyFont="1">
      <alignment horizontal="center"/>
    </xf>
    <xf borderId="16" fillId="0" fontId="1" numFmtId="165" xfId="0" applyBorder="1" applyFont="1" applyNumberFormat="1"/>
    <xf borderId="16" fillId="8" fontId="4" numFmtId="166" xfId="0" applyBorder="1" applyFont="1" applyNumberFormat="1"/>
    <xf borderId="26" fillId="10" fontId="4" numFmtId="0" xfId="0" applyAlignment="1" applyBorder="1" applyFill="1" applyFont="1">
      <alignment horizontal="center"/>
    </xf>
    <xf borderId="2" fillId="10" fontId="4" numFmtId="9" xfId="0" applyBorder="1" applyFont="1" applyNumberFormat="1"/>
    <xf borderId="16" fillId="10" fontId="4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9.89"/>
    <col customWidth="1" min="3" max="3" width="10.33"/>
    <col customWidth="1" min="4" max="4" width="8.33"/>
    <col customWidth="1" min="5" max="5" width="9.44"/>
    <col customWidth="1" min="6" max="6" width="10.33"/>
    <col customWidth="1" min="7" max="7" width="7.78"/>
    <col customWidth="1" min="8" max="8" width="10.33"/>
    <col customWidth="1" min="9" max="9" width="9.56"/>
    <col customWidth="1" min="10" max="10" width="8.33"/>
    <col customWidth="1" min="11" max="11" width="9.56"/>
    <col customWidth="1" min="12" max="12" width="37.56"/>
    <col customWidth="1" min="13" max="26" width="8.33"/>
  </cols>
  <sheetData>
    <row r="1" ht="15.75" customHeight="1"/>
    <row r="2" ht="15.75" customHeight="1"/>
    <row r="3" ht="15.75" customHeight="1">
      <c r="A3" s="1" t="s">
        <v>0</v>
      </c>
      <c r="B3" s="2" t="s">
        <v>1</v>
      </c>
      <c r="C3" s="3" t="s">
        <v>2</v>
      </c>
      <c r="D3" s="2"/>
      <c r="E3" s="2" t="s">
        <v>3</v>
      </c>
      <c r="F3" s="3" t="s">
        <v>4</v>
      </c>
      <c r="G3" s="2"/>
      <c r="H3" s="2" t="s">
        <v>5</v>
      </c>
      <c r="I3" s="3" t="s">
        <v>6</v>
      </c>
    </row>
    <row r="4" ht="15.75" customHeight="1">
      <c r="A4" s="1" t="s">
        <v>7</v>
      </c>
      <c r="B4" s="4"/>
      <c r="C4" s="4"/>
      <c r="D4" s="5"/>
      <c r="E4" s="6"/>
      <c r="F4" s="6"/>
      <c r="G4" s="5"/>
      <c r="H4" s="7"/>
      <c r="I4" s="7"/>
    </row>
    <row r="5" ht="15.75" customHeight="1">
      <c r="A5" s="1" t="s">
        <v>8</v>
      </c>
      <c r="B5" s="4"/>
      <c r="C5" s="4"/>
      <c r="D5" s="5"/>
      <c r="E5" s="8"/>
      <c r="F5" s="6"/>
      <c r="G5" s="5"/>
      <c r="H5" s="7"/>
      <c r="I5" s="7"/>
    </row>
    <row r="6" ht="15.75" customHeight="1">
      <c r="A6" s="1" t="s">
        <v>9</v>
      </c>
      <c r="B6" s="9"/>
      <c r="C6" s="9"/>
      <c r="D6" s="10"/>
      <c r="E6" s="6"/>
      <c r="F6" s="11"/>
      <c r="G6" s="10"/>
      <c r="H6" s="12"/>
      <c r="I6" s="12"/>
      <c r="O6" s="13"/>
    </row>
    <row r="7" ht="15.75" customHeight="1">
      <c r="A7" s="1" t="s">
        <v>10</v>
      </c>
      <c r="B7" s="14"/>
      <c r="C7" s="14">
        <v>100000.0</v>
      </c>
      <c r="D7" s="15"/>
      <c r="E7" s="16"/>
      <c r="F7" s="17">
        <v>200000.0</v>
      </c>
      <c r="G7" s="15"/>
      <c r="H7" s="18">
        <v>350000.0</v>
      </c>
      <c r="I7" s="18"/>
      <c r="O7" s="13"/>
    </row>
    <row r="8" ht="15.75" customHeight="1">
      <c r="O8" s="13"/>
    </row>
    <row r="9" ht="15.75" customHeight="1">
      <c r="A9" s="19" t="s">
        <v>11</v>
      </c>
    </row>
    <row r="10" ht="15.75" customHeight="1"/>
    <row r="11" ht="15.75" customHeight="1">
      <c r="B11" s="20" t="s">
        <v>12</v>
      </c>
      <c r="C11" s="21"/>
      <c r="D11" s="22" t="s">
        <v>13</v>
      </c>
      <c r="E11" s="23"/>
      <c r="F11" s="24" t="s">
        <v>14</v>
      </c>
      <c r="G11" s="21"/>
      <c r="H11" s="22" t="s">
        <v>15</v>
      </c>
      <c r="I11" s="23"/>
      <c r="J11" s="20" t="s">
        <v>16</v>
      </c>
      <c r="K11" s="25" t="s">
        <v>17</v>
      </c>
    </row>
    <row r="12" ht="15.75" customHeight="1">
      <c r="A12" s="26" t="s">
        <v>18</v>
      </c>
      <c r="B12" s="20" t="s">
        <v>16</v>
      </c>
      <c r="C12" s="25" t="s">
        <v>19</v>
      </c>
      <c r="D12" s="24" t="s">
        <v>16</v>
      </c>
      <c r="E12" s="25" t="s">
        <v>19</v>
      </c>
      <c r="F12" s="24" t="s">
        <v>16</v>
      </c>
      <c r="G12" s="25" t="s">
        <v>19</v>
      </c>
      <c r="H12" s="24" t="s">
        <v>16</v>
      </c>
      <c r="I12" s="20" t="s">
        <v>19</v>
      </c>
      <c r="J12" s="27" t="s">
        <v>20</v>
      </c>
      <c r="K12" s="28" t="s">
        <v>10</v>
      </c>
    </row>
    <row r="13" ht="15.75" customHeight="1">
      <c r="A13" s="29"/>
      <c r="B13" s="30"/>
      <c r="C13" s="31"/>
      <c r="D13" s="30"/>
      <c r="E13" s="32"/>
      <c r="F13" s="33"/>
      <c r="G13" s="31"/>
      <c r="H13" s="30"/>
      <c r="I13" s="32"/>
      <c r="J13" s="33"/>
      <c r="K13" s="31"/>
    </row>
    <row r="14" ht="15.75" customHeight="1">
      <c r="A14" s="34" t="s">
        <v>21</v>
      </c>
      <c r="B14" s="35"/>
      <c r="C14" s="36">
        <f>K14/4*1</f>
        <v>17500</v>
      </c>
      <c r="D14" s="37"/>
      <c r="E14" s="36">
        <f>K14/4*1</f>
        <v>17500</v>
      </c>
      <c r="F14" s="38"/>
      <c r="G14" s="36">
        <f>K14/4*1</f>
        <v>17500</v>
      </c>
      <c r="H14" s="37"/>
      <c r="I14" s="36">
        <f>K14/4*1</f>
        <v>17500</v>
      </c>
      <c r="J14" s="36"/>
      <c r="K14" s="36">
        <f>K28/5*1</f>
        <v>70000</v>
      </c>
    </row>
    <row r="15" ht="15.75" customHeight="1">
      <c r="A15" s="34"/>
      <c r="B15" s="35"/>
      <c r="C15" s="36"/>
      <c r="D15" s="37"/>
      <c r="E15" s="39"/>
      <c r="F15" s="38"/>
      <c r="G15" s="36"/>
      <c r="H15" s="37"/>
      <c r="I15" s="39"/>
      <c r="J15" s="38"/>
      <c r="K15" s="36"/>
    </row>
    <row r="16" ht="15.75" customHeight="1">
      <c r="A16" s="34" t="s">
        <v>22</v>
      </c>
      <c r="B16" s="35"/>
      <c r="C16" s="36">
        <f>K16/4*1</f>
        <v>17500</v>
      </c>
      <c r="D16" s="37"/>
      <c r="E16" s="36">
        <f>K16/4*1</f>
        <v>17500</v>
      </c>
      <c r="F16" s="38"/>
      <c r="G16" s="36">
        <f>K16/4*1</f>
        <v>17500</v>
      </c>
      <c r="H16" s="37"/>
      <c r="I16" s="36">
        <f>K16/4*1</f>
        <v>17500</v>
      </c>
      <c r="J16" s="38"/>
      <c r="K16" s="36">
        <f>K28/5*1</f>
        <v>70000</v>
      </c>
    </row>
    <row r="17" ht="15.75" customHeight="1">
      <c r="A17" s="34"/>
      <c r="B17" s="35"/>
      <c r="C17" s="36"/>
      <c r="D17" s="37"/>
      <c r="E17" s="39"/>
      <c r="F17" s="38"/>
      <c r="G17" s="36"/>
      <c r="H17" s="37"/>
      <c r="I17" s="39"/>
      <c r="J17" s="38"/>
      <c r="K17" s="36"/>
    </row>
    <row r="18" ht="15.75" customHeight="1">
      <c r="A18" s="34" t="s">
        <v>23</v>
      </c>
      <c r="B18" s="35"/>
      <c r="C18" s="36">
        <f>K18/4*1</f>
        <v>17500</v>
      </c>
      <c r="D18" s="37"/>
      <c r="E18" s="36">
        <f>K18/4*1</f>
        <v>17500</v>
      </c>
      <c r="F18" s="38"/>
      <c r="G18" s="36">
        <f>K18/4*1</f>
        <v>17500</v>
      </c>
      <c r="H18" s="37"/>
      <c r="I18" s="36">
        <f>K18/4*1</f>
        <v>17500</v>
      </c>
      <c r="J18" s="38"/>
      <c r="K18" s="36">
        <f>K28/5*1</f>
        <v>70000</v>
      </c>
    </row>
    <row r="19" ht="15.75" customHeight="1">
      <c r="A19" s="34"/>
      <c r="B19" s="35"/>
      <c r="C19" s="36"/>
      <c r="D19" s="37"/>
      <c r="E19" s="39"/>
      <c r="F19" s="38"/>
      <c r="G19" s="36"/>
      <c r="H19" s="37"/>
      <c r="I19" s="39"/>
      <c r="J19" s="38"/>
      <c r="K19" s="36"/>
    </row>
    <row r="20" ht="15.75" customHeight="1">
      <c r="A20" s="40" t="s">
        <v>24</v>
      </c>
      <c r="B20" s="35"/>
      <c r="C20" s="36">
        <f>K20/4*1</f>
        <v>17500</v>
      </c>
      <c r="D20" s="37"/>
      <c r="E20" s="36">
        <f>K20/4*1</f>
        <v>17500</v>
      </c>
      <c r="F20" s="38"/>
      <c r="G20" s="36">
        <f>K20/4*1</f>
        <v>17500</v>
      </c>
      <c r="H20" s="37"/>
      <c r="I20" s="36">
        <f>K20/4*1</f>
        <v>17500</v>
      </c>
      <c r="J20" s="38"/>
      <c r="K20" s="36">
        <f>K28/5*1</f>
        <v>70000</v>
      </c>
    </row>
    <row r="21" ht="15.75" customHeight="1">
      <c r="A21" s="34"/>
      <c r="B21" s="35"/>
      <c r="C21" s="36"/>
      <c r="D21" s="37"/>
      <c r="E21" s="39"/>
      <c r="F21" s="38"/>
      <c r="G21" s="36"/>
      <c r="H21" s="37"/>
      <c r="I21" s="39"/>
      <c r="J21" s="38"/>
      <c r="K21" s="36"/>
    </row>
    <row r="22" ht="15.75" customHeight="1">
      <c r="A22" s="41" t="s">
        <v>10</v>
      </c>
      <c r="B22" s="42">
        <f>SUM(B14:B21)</f>
        <v>0</v>
      </c>
      <c r="C22" s="42">
        <f>K22/4*1</f>
        <v>70000</v>
      </c>
      <c r="D22" s="42">
        <f>SUM(D14:D21)</f>
        <v>0</v>
      </c>
      <c r="E22" s="42">
        <f>K22/4*1</f>
        <v>70000</v>
      </c>
      <c r="F22" s="42">
        <f>SUM(F14:F21)</f>
        <v>0</v>
      </c>
      <c r="G22" s="43">
        <f>K22/4*1</f>
        <v>70000</v>
      </c>
      <c r="H22" s="42">
        <f>SUM(H14:H21)</f>
        <v>0</v>
      </c>
      <c r="I22" s="42">
        <f>K22/4*1</f>
        <v>70000</v>
      </c>
      <c r="J22" s="42">
        <f t="shared" ref="J22:K22" si="1">SUM(J14:J21)</f>
        <v>0</v>
      </c>
      <c r="K22" s="43">
        <f t="shared" si="1"/>
        <v>280000</v>
      </c>
    </row>
    <row r="23" ht="15.75" customHeight="1">
      <c r="A23" s="34"/>
      <c r="B23" s="35"/>
      <c r="C23" s="44"/>
      <c r="D23" s="37"/>
      <c r="E23" s="45"/>
      <c r="F23" s="38"/>
      <c r="G23" s="44"/>
      <c r="H23" s="37"/>
      <c r="I23" s="45"/>
      <c r="J23" s="38"/>
      <c r="K23" s="36"/>
    </row>
    <row r="24" ht="15.75" customHeight="1">
      <c r="A24" s="41" t="s">
        <v>25</v>
      </c>
      <c r="B24" s="35"/>
      <c r="C24" s="44"/>
      <c r="D24" s="37"/>
      <c r="E24" s="45"/>
      <c r="F24" s="38"/>
      <c r="G24" s="44"/>
      <c r="H24" s="37"/>
      <c r="I24" s="45"/>
      <c r="J24" s="38"/>
      <c r="K24" s="36"/>
    </row>
    <row r="25" ht="15.75" customHeight="1">
      <c r="A25" s="34"/>
      <c r="B25" s="35"/>
      <c r="C25" s="44"/>
      <c r="D25" s="37"/>
      <c r="E25" s="45"/>
      <c r="F25" s="38"/>
      <c r="G25" s="44"/>
      <c r="H25" s="37"/>
      <c r="I25" s="45"/>
      <c r="J25" s="38"/>
      <c r="K25" s="36"/>
    </row>
    <row r="26" ht="15.75" customHeight="1">
      <c r="A26" s="34" t="s">
        <v>26</v>
      </c>
      <c r="B26" s="35"/>
      <c r="C26" s="36">
        <f>K26/4*1</f>
        <v>17500</v>
      </c>
      <c r="D26" s="37"/>
      <c r="E26" s="36">
        <f>K26/4*1</f>
        <v>17500</v>
      </c>
      <c r="F26" s="38"/>
      <c r="G26" s="36">
        <f>K26/4*1</f>
        <v>17500</v>
      </c>
      <c r="H26" s="37"/>
      <c r="I26" s="36">
        <f>K26/4*1</f>
        <v>17500</v>
      </c>
      <c r="J26" s="38"/>
      <c r="K26" s="36">
        <f>K28/5*1</f>
        <v>70000</v>
      </c>
    </row>
    <row r="27" ht="15.75" customHeight="1">
      <c r="A27" s="34"/>
      <c r="B27" s="35"/>
      <c r="C27" s="44"/>
      <c r="D27" s="37"/>
      <c r="E27" s="45"/>
      <c r="F27" s="38"/>
      <c r="G27" s="44"/>
      <c r="H27" s="37"/>
      <c r="I27" s="45"/>
      <c r="J27" s="38"/>
      <c r="K27" s="36"/>
    </row>
    <row r="28" ht="15.75" customHeight="1">
      <c r="A28" s="46" t="s">
        <v>20</v>
      </c>
      <c r="B28" s="43">
        <f>SUM(B26:B27)</f>
        <v>0</v>
      </c>
      <c r="C28" s="43">
        <f>SUM(C26+C22)</f>
        <v>87500</v>
      </c>
      <c r="D28" s="42">
        <f>SUM(D20:D27)</f>
        <v>0</v>
      </c>
      <c r="E28" s="42">
        <f>SUM(E26+E22)</f>
        <v>87500</v>
      </c>
      <c r="F28" s="42">
        <f>SUM(F20:F27)</f>
        <v>0</v>
      </c>
      <c r="G28" s="43">
        <f>SUM(G26+G22)</f>
        <v>87500</v>
      </c>
      <c r="H28" s="42">
        <f>SUM(H20:H27)</f>
        <v>0</v>
      </c>
      <c r="I28" s="42">
        <f>SUM(I26+I22)</f>
        <v>87500</v>
      </c>
      <c r="J28" s="42">
        <f>SUM(J20:J27)</f>
        <v>0</v>
      </c>
      <c r="K28" s="47">
        <v>350000.0</v>
      </c>
      <c r="L28" s="48" t="s">
        <v>27</v>
      </c>
      <c r="M28" s="49"/>
      <c r="N28" s="49"/>
      <c r="O28" s="49"/>
    </row>
    <row r="29" ht="15.75" customHeight="1">
      <c r="A29" s="50"/>
      <c r="B29" s="51"/>
      <c r="C29" s="52"/>
      <c r="D29" s="51"/>
      <c r="E29" s="53"/>
      <c r="F29" s="54"/>
      <c r="G29" s="52"/>
      <c r="H29" s="51"/>
      <c r="I29" s="53"/>
      <c r="J29" s="54"/>
      <c r="K29" s="52"/>
      <c r="L29" s="55" t="s">
        <v>28</v>
      </c>
      <c r="M29" s="56"/>
      <c r="N29" s="56"/>
      <c r="O29" s="56"/>
    </row>
    <row r="30" ht="15.75" customHeight="1">
      <c r="M30" s="49"/>
      <c r="N30" s="49"/>
      <c r="O30" s="4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A36" s="57" t="s">
        <v>29</v>
      </c>
      <c r="C36" s="58">
        <v>0.2</v>
      </c>
      <c r="D36" s="59"/>
      <c r="E36" s="60">
        <v>0.4</v>
      </c>
      <c r="F36" s="59"/>
      <c r="G36" s="60">
        <v>0.3</v>
      </c>
      <c r="H36" s="59"/>
      <c r="I36" s="58">
        <v>0.1</v>
      </c>
      <c r="J36" s="59"/>
    </row>
    <row r="37" ht="15.75" customHeight="1"/>
    <row r="38" ht="15.75" customHeight="1">
      <c r="B38" s="22" t="s">
        <v>12</v>
      </c>
      <c r="C38" s="23"/>
      <c r="D38" s="22" t="s">
        <v>13</v>
      </c>
      <c r="E38" s="23"/>
      <c r="F38" s="22" t="s">
        <v>14</v>
      </c>
      <c r="G38" s="23"/>
      <c r="H38" s="22" t="s">
        <v>15</v>
      </c>
      <c r="I38" s="61"/>
      <c r="J38" s="20" t="s">
        <v>16</v>
      </c>
      <c r="K38" s="25" t="s">
        <v>19</v>
      </c>
    </row>
    <row r="39" ht="15.75" customHeight="1">
      <c r="A39" s="26" t="s">
        <v>18</v>
      </c>
      <c r="B39" s="22" t="s">
        <v>16</v>
      </c>
      <c r="C39" s="62" t="s">
        <v>19</v>
      </c>
      <c r="D39" s="63" t="s">
        <v>16</v>
      </c>
      <c r="E39" s="62" t="s">
        <v>19</v>
      </c>
      <c r="F39" s="63" t="s">
        <v>16</v>
      </c>
      <c r="G39" s="62" t="s">
        <v>19</v>
      </c>
      <c r="H39" s="63" t="s">
        <v>16</v>
      </c>
      <c r="I39" s="62" t="s">
        <v>19</v>
      </c>
      <c r="J39" s="64" t="s">
        <v>20</v>
      </c>
      <c r="K39" s="65" t="s">
        <v>10</v>
      </c>
    </row>
    <row r="40" ht="15.75" customHeight="1">
      <c r="A40" s="29"/>
      <c r="B40" s="33"/>
      <c r="C40" s="31"/>
      <c r="D40" s="30"/>
      <c r="E40" s="32"/>
      <c r="F40" s="33"/>
      <c r="G40" s="31"/>
      <c r="H40" s="30"/>
      <c r="I40" s="32"/>
      <c r="J40" s="33"/>
      <c r="K40" s="31"/>
    </row>
    <row r="41" ht="15.75" customHeight="1">
      <c r="A41" s="34" t="s">
        <v>21</v>
      </c>
      <c r="B41" s="38"/>
      <c r="C41" s="36">
        <f>K14*C36</f>
        <v>14000</v>
      </c>
      <c r="D41" s="37"/>
      <c r="E41" s="39">
        <f>K14*E36</f>
        <v>28000</v>
      </c>
      <c r="F41" s="38"/>
      <c r="G41" s="36">
        <f>K14*G36</f>
        <v>21000</v>
      </c>
      <c r="H41" s="37"/>
      <c r="I41" s="39">
        <f>K14*I36</f>
        <v>7000</v>
      </c>
      <c r="J41" s="38"/>
      <c r="K41" s="36">
        <f>I41+G41+E41+C41</f>
        <v>70000</v>
      </c>
    </row>
    <row r="42" ht="15.75" customHeight="1">
      <c r="A42" s="34"/>
      <c r="B42" s="38"/>
      <c r="C42" s="36"/>
      <c r="D42" s="66"/>
      <c r="E42" s="39"/>
      <c r="F42" s="67"/>
      <c r="G42" s="36"/>
      <c r="H42" s="66"/>
      <c r="I42" s="39"/>
      <c r="J42" s="67"/>
      <c r="K42" s="36"/>
    </row>
    <row r="43" ht="15.75" customHeight="1">
      <c r="A43" s="34" t="s">
        <v>22</v>
      </c>
      <c r="B43" s="38"/>
      <c r="C43" s="36">
        <f>K16*C36</f>
        <v>14000</v>
      </c>
      <c r="D43" s="37"/>
      <c r="E43" s="39">
        <f>K16*E36</f>
        <v>28000</v>
      </c>
      <c r="F43" s="38"/>
      <c r="G43" s="36">
        <f>K16*G36</f>
        <v>21000</v>
      </c>
      <c r="H43" s="37"/>
      <c r="I43" s="39">
        <f>K16*I36</f>
        <v>7000</v>
      </c>
      <c r="J43" s="38"/>
      <c r="K43" s="36">
        <f>SUM(C43:J43)</f>
        <v>70000</v>
      </c>
    </row>
    <row r="44" ht="15.75" customHeight="1">
      <c r="A44" s="34"/>
      <c r="B44" s="38"/>
      <c r="C44" s="36"/>
      <c r="D44" s="37"/>
      <c r="E44" s="39"/>
      <c r="F44" s="38"/>
      <c r="G44" s="36"/>
      <c r="H44" s="37"/>
      <c r="I44" s="39"/>
      <c r="J44" s="38"/>
      <c r="K44" s="36"/>
    </row>
    <row r="45" ht="15.75" customHeight="1">
      <c r="A45" s="34" t="s">
        <v>23</v>
      </c>
      <c r="B45" s="38"/>
      <c r="C45" s="36">
        <f>K18*C36</f>
        <v>14000</v>
      </c>
      <c r="D45" s="37"/>
      <c r="E45" s="39">
        <f>K18*E36</f>
        <v>28000</v>
      </c>
      <c r="F45" s="38"/>
      <c r="G45" s="36">
        <f>K18*G36</f>
        <v>21000</v>
      </c>
      <c r="H45" s="37"/>
      <c r="I45" s="39">
        <f>K18*I36</f>
        <v>7000</v>
      </c>
      <c r="J45" s="38"/>
      <c r="K45" s="36">
        <f>SUM(C45:J45)</f>
        <v>70000</v>
      </c>
    </row>
    <row r="46" ht="15.75" customHeight="1">
      <c r="A46" s="34"/>
      <c r="B46" s="38"/>
      <c r="C46" s="36"/>
      <c r="D46" s="37"/>
      <c r="E46" s="39"/>
      <c r="F46" s="38"/>
      <c r="G46" s="36"/>
      <c r="H46" s="37"/>
      <c r="I46" s="39"/>
      <c r="J46" s="38"/>
      <c r="K46" s="36"/>
    </row>
    <row r="47" ht="15.75" customHeight="1">
      <c r="A47" s="40" t="s">
        <v>24</v>
      </c>
      <c r="B47" s="38"/>
      <c r="C47" s="36">
        <f>K20*C36</f>
        <v>14000</v>
      </c>
      <c r="D47" s="37"/>
      <c r="E47" s="39">
        <f>K20*E36</f>
        <v>28000</v>
      </c>
      <c r="F47" s="38"/>
      <c r="G47" s="36">
        <f>K20*G36</f>
        <v>21000</v>
      </c>
      <c r="H47" s="37"/>
      <c r="I47" s="39">
        <f>K20*I36</f>
        <v>7000</v>
      </c>
      <c r="J47" s="38"/>
      <c r="K47" s="36">
        <f>SUM(C47:J47)</f>
        <v>70000</v>
      </c>
    </row>
    <row r="48" ht="15.75" customHeight="1">
      <c r="A48" s="34"/>
      <c r="B48" s="38"/>
      <c r="C48" s="36"/>
      <c r="D48" s="37"/>
      <c r="E48" s="39"/>
      <c r="F48" s="38"/>
      <c r="G48" s="36"/>
      <c r="H48" s="37"/>
      <c r="I48" s="39"/>
      <c r="J48" s="38"/>
      <c r="K48" s="36"/>
    </row>
    <row r="49" ht="15.75" customHeight="1">
      <c r="A49" s="41" t="s">
        <v>10</v>
      </c>
      <c r="B49" s="68">
        <f>SUM(B40:B48)</f>
        <v>0</v>
      </c>
      <c r="C49" s="43">
        <f>SUM(C41:C48)</f>
        <v>56000</v>
      </c>
      <c r="D49" s="68">
        <f>SUM(D40:D48)</f>
        <v>0</v>
      </c>
      <c r="E49" s="42">
        <f>SUM(E41:E48)</f>
        <v>112000</v>
      </c>
      <c r="F49" s="68">
        <f>SUM(F40:F48)</f>
        <v>0</v>
      </c>
      <c r="G49" s="43">
        <f>SUM(G41:G48)</f>
        <v>84000</v>
      </c>
      <c r="H49" s="68">
        <f>SUM(H40:H48)</f>
        <v>0</v>
      </c>
      <c r="I49" s="42">
        <f>SUM(I41:I48)</f>
        <v>28000</v>
      </c>
      <c r="J49" s="68">
        <f>SUM(J40:J48)</f>
        <v>0</v>
      </c>
      <c r="K49" s="43">
        <f>SUM(K41:K48)</f>
        <v>280000</v>
      </c>
    </row>
    <row r="50" ht="15.75" customHeight="1">
      <c r="A50" s="34"/>
      <c r="B50" s="38"/>
      <c r="C50" s="44"/>
      <c r="D50" s="37"/>
      <c r="E50" s="45"/>
      <c r="F50" s="38"/>
      <c r="G50" s="44"/>
      <c r="H50" s="37"/>
      <c r="I50" s="45"/>
      <c r="J50" s="38"/>
      <c r="K50" s="44"/>
    </row>
    <row r="51" ht="15.75" customHeight="1">
      <c r="A51" s="41" t="s">
        <v>25</v>
      </c>
      <c r="B51" s="38"/>
      <c r="C51" s="44"/>
      <c r="D51" s="37"/>
      <c r="E51" s="45"/>
      <c r="F51" s="38"/>
      <c r="G51" s="44"/>
      <c r="H51" s="37"/>
      <c r="I51" s="45"/>
      <c r="J51" s="38"/>
      <c r="K51" s="44"/>
    </row>
    <row r="52" ht="15.75" customHeight="1">
      <c r="A52" s="34"/>
      <c r="B52" s="38"/>
      <c r="C52" s="44"/>
      <c r="D52" s="37"/>
      <c r="E52" s="45"/>
      <c r="F52" s="38"/>
      <c r="G52" s="44"/>
      <c r="H52" s="37"/>
      <c r="I52" s="45"/>
      <c r="J52" s="38"/>
      <c r="K52" s="44"/>
    </row>
    <row r="53" ht="15.75" customHeight="1">
      <c r="A53" s="34" t="s">
        <v>26</v>
      </c>
      <c r="B53" s="38"/>
      <c r="C53" s="36">
        <f>K26*C36</f>
        <v>14000</v>
      </c>
      <c r="D53" s="37"/>
      <c r="E53" s="39">
        <f>K26*E36</f>
        <v>28000</v>
      </c>
      <c r="F53" s="38"/>
      <c r="G53" s="36">
        <f>K26*G36</f>
        <v>21000</v>
      </c>
      <c r="H53" s="37"/>
      <c r="I53" s="39">
        <f>K26*I36</f>
        <v>7000</v>
      </c>
      <c r="J53" s="38"/>
      <c r="K53" s="36">
        <f>SUM(C53:J53)</f>
        <v>70000</v>
      </c>
    </row>
    <row r="54" ht="15.75" customHeight="1">
      <c r="A54" s="34"/>
      <c r="B54" s="38"/>
      <c r="C54" s="44"/>
      <c r="D54" s="37"/>
      <c r="E54" s="45"/>
      <c r="F54" s="38"/>
      <c r="G54" s="44"/>
      <c r="H54" s="37"/>
      <c r="I54" s="45"/>
      <c r="J54" s="38"/>
      <c r="K54" s="44"/>
    </row>
    <row r="55" ht="15.75" customHeight="1">
      <c r="A55" s="46" t="s">
        <v>20</v>
      </c>
      <c r="B55" s="69">
        <f>SUM(B49:B54)</f>
        <v>0</v>
      </c>
      <c r="C55" s="43">
        <f>C53+C49</f>
        <v>70000</v>
      </c>
      <c r="D55" s="68">
        <f>SUM(D47:D54)</f>
        <v>0</v>
      </c>
      <c r="E55" s="42">
        <f>E53+E49</f>
        <v>140000</v>
      </c>
      <c r="F55" s="68">
        <f>SUM(F47:F54)</f>
        <v>0</v>
      </c>
      <c r="G55" s="43">
        <f>G53+G49</f>
        <v>105000</v>
      </c>
      <c r="H55" s="68">
        <f>SUM(H47:H54)</f>
        <v>0</v>
      </c>
      <c r="I55" s="42">
        <f>I53+I49</f>
        <v>35000</v>
      </c>
      <c r="J55" s="68">
        <f t="shared" ref="J55:K55" si="2">H55+F55+D55+B55</f>
        <v>0</v>
      </c>
      <c r="K55" s="70">
        <f t="shared" si="2"/>
        <v>350000</v>
      </c>
    </row>
    <row r="56" ht="15.75" customHeight="1">
      <c r="A56" s="50"/>
      <c r="B56" s="54"/>
      <c r="C56" s="52"/>
      <c r="D56" s="51"/>
      <c r="E56" s="53"/>
      <c r="F56" s="54"/>
      <c r="G56" s="52"/>
      <c r="H56" s="51"/>
      <c r="I56" s="53"/>
      <c r="J56" s="54"/>
      <c r="K56" s="52"/>
    </row>
    <row r="57" ht="15.75" customHeight="1"/>
    <row r="58" ht="15.75" customHeight="1"/>
    <row r="59" ht="15.75" customHeight="1"/>
    <row r="60" ht="15.75" customHeight="1"/>
    <row r="61" ht="15.75" customHeight="1">
      <c r="A61" s="71" t="s">
        <v>12</v>
      </c>
      <c r="C61" s="58">
        <v>0.2</v>
      </c>
    </row>
    <row r="62" ht="15.75" customHeight="1"/>
    <row r="63" ht="15.75" customHeight="1">
      <c r="B63" s="22" t="s">
        <v>30</v>
      </c>
      <c r="C63" s="23"/>
      <c r="D63" s="22" t="s">
        <v>31</v>
      </c>
      <c r="E63" s="23"/>
      <c r="F63" s="22" t="s">
        <v>32</v>
      </c>
      <c r="G63" s="23"/>
      <c r="H63" s="72" t="s">
        <v>10</v>
      </c>
      <c r="I63" s="23"/>
    </row>
    <row r="64" ht="15.75" customHeight="1">
      <c r="A64" s="26" t="s">
        <v>18</v>
      </c>
      <c r="B64" s="22" t="s">
        <v>16</v>
      </c>
      <c r="C64" s="62" t="s">
        <v>19</v>
      </c>
      <c r="D64" s="22" t="s">
        <v>16</v>
      </c>
      <c r="E64" s="62" t="s">
        <v>19</v>
      </c>
      <c r="F64" s="22" t="s">
        <v>16</v>
      </c>
      <c r="G64" s="62" t="s">
        <v>19</v>
      </c>
      <c r="H64" s="73" t="s">
        <v>16</v>
      </c>
      <c r="I64" s="74" t="s">
        <v>19</v>
      </c>
    </row>
    <row r="65" ht="15.75" customHeight="1">
      <c r="A65" s="29"/>
      <c r="B65" s="33"/>
      <c r="C65" s="31"/>
      <c r="D65" s="33"/>
      <c r="E65" s="31"/>
      <c r="F65" s="33"/>
      <c r="G65" s="31"/>
      <c r="H65" s="75"/>
      <c r="I65" s="76"/>
    </row>
    <row r="66" ht="15.75" customHeight="1">
      <c r="A66" s="34" t="s">
        <v>21</v>
      </c>
      <c r="B66" s="38"/>
      <c r="C66" s="36">
        <f>C41/3</f>
        <v>4666.666667</v>
      </c>
      <c r="D66" s="38"/>
      <c r="E66" s="36">
        <f>C41/3</f>
        <v>4666.666667</v>
      </c>
      <c r="F66" s="38"/>
      <c r="G66" s="36">
        <f>C41/3</f>
        <v>4666.666667</v>
      </c>
      <c r="H66" s="37"/>
      <c r="I66" s="77">
        <f>C41+0</f>
        <v>14000</v>
      </c>
    </row>
    <row r="67" ht="15.75" customHeight="1">
      <c r="A67" s="34"/>
      <c r="B67" s="38"/>
      <c r="C67" s="36"/>
      <c r="D67" s="38"/>
      <c r="E67" s="36"/>
      <c r="F67" s="38"/>
      <c r="G67" s="36"/>
      <c r="H67" s="37"/>
      <c r="I67" s="77"/>
    </row>
    <row r="68" ht="15.75" customHeight="1">
      <c r="A68" s="34" t="s">
        <v>22</v>
      </c>
      <c r="B68" s="38"/>
      <c r="C68" s="36">
        <f>C43/3</f>
        <v>4666.666667</v>
      </c>
      <c r="D68" s="38"/>
      <c r="E68" s="36">
        <f>C43/3</f>
        <v>4666.666667</v>
      </c>
      <c r="F68" s="38"/>
      <c r="G68" s="36">
        <f>C43/3</f>
        <v>4666.666667</v>
      </c>
      <c r="H68" s="37"/>
      <c r="I68" s="77">
        <f>C43+0</f>
        <v>14000</v>
      </c>
    </row>
    <row r="69" ht="15.75" customHeight="1">
      <c r="A69" s="34"/>
      <c r="B69" s="38"/>
      <c r="D69" s="38"/>
      <c r="E69" s="36"/>
      <c r="F69" s="38"/>
      <c r="G69" s="36"/>
      <c r="H69" s="37"/>
      <c r="I69" s="77"/>
    </row>
    <row r="70" ht="15.75" customHeight="1">
      <c r="A70" s="34" t="s">
        <v>23</v>
      </c>
      <c r="B70" s="38"/>
      <c r="C70" s="36">
        <f>C45/3</f>
        <v>4666.666667</v>
      </c>
      <c r="D70" s="38"/>
      <c r="E70" s="36">
        <f>C45/3</f>
        <v>4666.666667</v>
      </c>
      <c r="F70" s="38"/>
      <c r="G70" s="36">
        <f>C45/3</f>
        <v>4666.666667</v>
      </c>
      <c r="H70" s="37"/>
      <c r="I70" s="77">
        <f>C45+0</f>
        <v>14000</v>
      </c>
    </row>
    <row r="71" ht="15.75" customHeight="1">
      <c r="A71" s="34"/>
      <c r="B71" s="38"/>
      <c r="C71" s="36"/>
      <c r="D71" s="38"/>
      <c r="E71" s="36"/>
      <c r="F71" s="38"/>
      <c r="G71" s="36"/>
      <c r="H71" s="37"/>
      <c r="I71" s="77"/>
    </row>
    <row r="72" ht="15.75" customHeight="1">
      <c r="A72" s="40" t="s">
        <v>24</v>
      </c>
      <c r="B72" s="38"/>
      <c r="C72" s="36">
        <f>I72/3</f>
        <v>4666.666667</v>
      </c>
      <c r="D72" s="38"/>
      <c r="E72" s="36">
        <f>I72/3</f>
        <v>4666.666667</v>
      </c>
      <c r="F72" s="38"/>
      <c r="G72" s="36">
        <f>I72/3</f>
        <v>4666.666667</v>
      </c>
      <c r="H72" s="37"/>
      <c r="I72" s="77">
        <f>C47+0</f>
        <v>14000</v>
      </c>
    </row>
    <row r="73" ht="15.75" customHeight="1">
      <c r="A73" s="34"/>
      <c r="B73" s="38"/>
      <c r="C73" s="36"/>
      <c r="D73" s="38"/>
      <c r="E73" s="36"/>
      <c r="F73" s="38"/>
      <c r="G73" s="36"/>
      <c r="H73" s="37"/>
      <c r="I73" s="77"/>
    </row>
    <row r="74" ht="15.75" customHeight="1">
      <c r="A74" s="41" t="s">
        <v>10</v>
      </c>
      <c r="B74" s="68">
        <f t="shared" ref="B74:G74" si="3">SUM(B66:B73)</f>
        <v>0</v>
      </c>
      <c r="C74" s="78">
        <f t="shared" si="3"/>
        <v>18666.66667</v>
      </c>
      <c r="D74" s="68">
        <f t="shared" si="3"/>
        <v>0</v>
      </c>
      <c r="E74" s="78">
        <f t="shared" si="3"/>
        <v>18666.66667</v>
      </c>
      <c r="F74" s="68">
        <f t="shared" si="3"/>
        <v>0</v>
      </c>
      <c r="G74" s="79">
        <f t="shared" si="3"/>
        <v>18666.66667</v>
      </c>
      <c r="H74" s="80">
        <f>SUM(H65:H73)</f>
        <v>0</v>
      </c>
      <c r="I74" s="81">
        <f>C49+0</f>
        <v>56000</v>
      </c>
    </row>
    <row r="75" ht="15.75" customHeight="1">
      <c r="A75" s="34"/>
      <c r="B75" s="38"/>
      <c r="C75" s="44"/>
      <c r="D75" s="38"/>
      <c r="E75" s="44"/>
      <c r="F75" s="38"/>
      <c r="G75" s="44"/>
      <c r="H75" s="37"/>
      <c r="I75" s="76"/>
    </row>
    <row r="76" ht="15.75" customHeight="1">
      <c r="A76" s="41" t="s">
        <v>25</v>
      </c>
      <c r="B76" s="38"/>
      <c r="C76" s="44"/>
      <c r="D76" s="38"/>
      <c r="E76" s="44"/>
      <c r="F76" s="38"/>
      <c r="G76" s="44"/>
      <c r="H76" s="37"/>
      <c r="I76" s="76"/>
    </row>
    <row r="77" ht="15.75" customHeight="1">
      <c r="A77" s="34"/>
      <c r="B77" s="38"/>
      <c r="C77" s="44"/>
      <c r="D77" s="38"/>
      <c r="E77" s="44"/>
      <c r="F77" s="38"/>
      <c r="G77" s="44"/>
      <c r="H77" s="37"/>
      <c r="I77" s="76"/>
    </row>
    <row r="78" ht="15.75" customHeight="1">
      <c r="A78" s="34" t="s">
        <v>26</v>
      </c>
      <c r="B78" s="38">
        <v>0.0</v>
      </c>
      <c r="C78" s="36">
        <f>I78/3*1</f>
        <v>4666.666667</v>
      </c>
      <c r="D78" s="38">
        <v>0.0</v>
      </c>
      <c r="E78" s="36">
        <f>I78/3*1</f>
        <v>4666.666667</v>
      </c>
      <c r="F78" s="38">
        <v>0.0</v>
      </c>
      <c r="G78" s="36">
        <f>I78/3*1</f>
        <v>4666.666667</v>
      </c>
      <c r="H78" s="37">
        <v>0.0</v>
      </c>
      <c r="I78" s="77">
        <f>C53+0</f>
        <v>14000</v>
      </c>
    </row>
    <row r="79" ht="15.75" customHeight="1">
      <c r="A79" s="34"/>
      <c r="B79" s="38"/>
      <c r="C79" s="44"/>
      <c r="D79" s="38"/>
      <c r="E79" s="44"/>
      <c r="F79" s="38"/>
      <c r="G79" s="44"/>
      <c r="H79" s="37"/>
      <c r="I79" s="76"/>
    </row>
    <row r="80" ht="15.75" customHeight="1">
      <c r="A80" s="46" t="s">
        <v>20</v>
      </c>
      <c r="B80" s="82">
        <f>SUM(B78:B79)</f>
        <v>0</v>
      </c>
      <c r="C80" s="43">
        <f>SUM(C74:C79)</f>
        <v>23333.33333</v>
      </c>
      <c r="D80" s="82">
        <f>SUM(D78:D79)</f>
        <v>0</v>
      </c>
      <c r="E80" s="43">
        <f>SUM(E74:E79)</f>
        <v>23333.33333</v>
      </c>
      <c r="F80" s="82">
        <f>SUM(F78:F79)</f>
        <v>0</v>
      </c>
      <c r="G80" s="43">
        <f t="shared" ref="G80:H80" si="4">SUM(G74:G79)</f>
        <v>23333.33333</v>
      </c>
      <c r="H80" s="69">
        <f t="shared" si="4"/>
        <v>0</v>
      </c>
      <c r="I80" s="83">
        <f>C55+0</f>
        <v>70000</v>
      </c>
    </row>
    <row r="81" ht="15.75" customHeight="1">
      <c r="A81" s="50"/>
      <c r="B81" s="54"/>
      <c r="C81" s="52"/>
      <c r="D81" s="54"/>
      <c r="E81" s="52"/>
      <c r="F81" s="54"/>
      <c r="G81" s="52"/>
      <c r="H81" s="84"/>
      <c r="I81" s="85"/>
    </row>
    <row r="82" ht="15.75" customHeight="1"/>
    <row r="83" ht="15.75" customHeight="1"/>
    <row r="84" ht="15.75" customHeight="1"/>
    <row r="85" ht="18.0" customHeight="1"/>
    <row r="86" ht="15.75" customHeight="1">
      <c r="A86" s="86" t="s">
        <v>13</v>
      </c>
      <c r="C86" s="60">
        <v>0.4</v>
      </c>
    </row>
    <row r="87" ht="15.75" customHeight="1"/>
    <row r="88" ht="15.75" customHeight="1">
      <c r="B88" s="22" t="s">
        <v>33</v>
      </c>
      <c r="C88" s="23"/>
      <c r="D88" s="22" t="s">
        <v>34</v>
      </c>
      <c r="E88" s="23"/>
      <c r="F88" s="22" t="s">
        <v>35</v>
      </c>
      <c r="G88" s="23"/>
      <c r="H88" s="72" t="s">
        <v>10</v>
      </c>
      <c r="I88" s="23"/>
    </row>
    <row r="89" ht="15.75" customHeight="1">
      <c r="A89" s="26" t="s">
        <v>18</v>
      </c>
      <c r="B89" s="22" t="s">
        <v>16</v>
      </c>
      <c r="C89" s="62" t="s">
        <v>19</v>
      </c>
      <c r="D89" s="22" t="s">
        <v>16</v>
      </c>
      <c r="E89" s="62" t="s">
        <v>19</v>
      </c>
      <c r="F89" s="22" t="s">
        <v>16</v>
      </c>
      <c r="G89" s="62" t="s">
        <v>19</v>
      </c>
      <c r="H89" s="72" t="s">
        <v>16</v>
      </c>
      <c r="I89" s="87" t="s">
        <v>19</v>
      </c>
    </row>
    <row r="90" ht="15.75" customHeight="1">
      <c r="A90" s="29"/>
      <c r="B90" s="33"/>
      <c r="C90" s="31"/>
      <c r="D90" s="33"/>
      <c r="E90" s="31"/>
      <c r="F90" s="33"/>
      <c r="G90" s="31"/>
      <c r="H90" s="75"/>
      <c r="I90" s="31"/>
    </row>
    <row r="91" ht="15.75" customHeight="1">
      <c r="A91" s="34" t="s">
        <v>21</v>
      </c>
      <c r="B91" s="38"/>
      <c r="C91" s="36">
        <f>I91/3</f>
        <v>9333.333333</v>
      </c>
      <c r="D91" s="38"/>
      <c r="E91" s="36">
        <f>I91/3</f>
        <v>9333.333333</v>
      </c>
      <c r="F91" s="38"/>
      <c r="G91" s="36">
        <f>I91/3</f>
        <v>9333.333333</v>
      </c>
      <c r="H91" s="38"/>
      <c r="I91" s="36">
        <f>E41+0</f>
        <v>28000</v>
      </c>
    </row>
    <row r="92" ht="15.75" customHeight="1">
      <c r="A92" s="34"/>
      <c r="B92" s="38"/>
      <c r="C92" s="36"/>
      <c r="D92" s="38"/>
      <c r="E92" s="36"/>
      <c r="F92" s="38"/>
      <c r="G92" s="36"/>
      <c r="H92" s="38"/>
      <c r="I92" s="36"/>
    </row>
    <row r="93" ht="15.75" customHeight="1">
      <c r="A93" s="34" t="s">
        <v>22</v>
      </c>
      <c r="B93" s="38"/>
      <c r="C93" s="36">
        <f>I93/3</f>
        <v>9333.333333</v>
      </c>
      <c r="D93" s="38"/>
      <c r="E93" s="36">
        <f>I93/3</f>
        <v>9333.333333</v>
      </c>
      <c r="F93" s="38"/>
      <c r="G93" s="36">
        <f>I93/3</f>
        <v>9333.333333</v>
      </c>
      <c r="H93" s="38"/>
      <c r="I93" s="36">
        <f>E43+0</f>
        <v>28000</v>
      </c>
    </row>
    <row r="94" ht="15.75" customHeight="1">
      <c r="A94" s="34"/>
      <c r="B94" s="38"/>
      <c r="D94" s="38"/>
      <c r="E94" s="36"/>
      <c r="F94" s="38"/>
      <c r="G94" s="36"/>
      <c r="H94" s="38"/>
      <c r="I94" s="36"/>
    </row>
    <row r="95" ht="15.75" customHeight="1">
      <c r="A95" s="34" t="s">
        <v>23</v>
      </c>
      <c r="B95" s="38"/>
      <c r="C95" s="36">
        <f>I95/3</f>
        <v>9333.333333</v>
      </c>
      <c r="D95" s="38"/>
      <c r="E95" s="36">
        <f>I95/3</f>
        <v>9333.333333</v>
      </c>
      <c r="F95" s="38"/>
      <c r="G95" s="36">
        <f>I95/3</f>
        <v>9333.333333</v>
      </c>
      <c r="H95" s="38"/>
      <c r="I95" s="36">
        <f>E45+0</f>
        <v>28000</v>
      </c>
    </row>
    <row r="96" ht="15.75" customHeight="1">
      <c r="A96" s="34"/>
      <c r="B96" s="38"/>
      <c r="C96" s="36"/>
      <c r="D96" s="38"/>
      <c r="E96" s="36"/>
      <c r="F96" s="38"/>
      <c r="G96" s="36"/>
      <c r="H96" s="38"/>
      <c r="I96" s="36"/>
    </row>
    <row r="97" ht="15.75" customHeight="1">
      <c r="A97" s="40" t="s">
        <v>24</v>
      </c>
      <c r="B97" s="38"/>
      <c r="C97" s="36">
        <f>I97/3</f>
        <v>9333.333333</v>
      </c>
      <c r="D97" s="38"/>
      <c r="E97" s="36">
        <f>I97/3</f>
        <v>9333.333333</v>
      </c>
      <c r="F97" s="38"/>
      <c r="G97" s="36">
        <f>I97/3</f>
        <v>9333.333333</v>
      </c>
      <c r="H97" s="38"/>
      <c r="I97" s="36">
        <f>E47+0</f>
        <v>28000</v>
      </c>
    </row>
    <row r="98" ht="15.75" customHeight="1">
      <c r="A98" s="34"/>
      <c r="B98" s="38"/>
      <c r="C98" s="36"/>
      <c r="D98" s="38"/>
      <c r="E98" s="36"/>
      <c r="F98" s="38"/>
      <c r="G98" s="36"/>
      <c r="H98" s="38"/>
      <c r="I98" s="36"/>
    </row>
    <row r="99" ht="15.75" customHeight="1">
      <c r="A99" s="41" t="s">
        <v>10</v>
      </c>
      <c r="B99" s="68">
        <f t="shared" ref="B99:H99" si="5">SUM(B91:B98)</f>
        <v>0</v>
      </c>
      <c r="C99" s="88">
        <f t="shared" si="5"/>
        <v>37333.33333</v>
      </c>
      <c r="D99" s="68">
        <f t="shared" si="5"/>
        <v>0</v>
      </c>
      <c r="E99" s="88">
        <f t="shared" si="5"/>
        <v>37333.33333</v>
      </c>
      <c r="F99" s="68">
        <f t="shared" si="5"/>
        <v>0</v>
      </c>
      <c r="G99" s="88">
        <f t="shared" si="5"/>
        <v>37333.33333</v>
      </c>
      <c r="H99" s="68">
        <f t="shared" si="5"/>
        <v>0</v>
      </c>
      <c r="I99" s="43">
        <f>SUM(I90:I98)</f>
        <v>112000</v>
      </c>
    </row>
    <row r="100" ht="15.75" customHeight="1">
      <c r="A100" s="34"/>
      <c r="B100" s="38"/>
      <c r="C100" s="44"/>
      <c r="D100" s="38"/>
      <c r="E100" s="44"/>
      <c r="F100" s="38"/>
      <c r="G100" s="44"/>
      <c r="H100" s="38"/>
      <c r="I100" s="44"/>
    </row>
    <row r="101" ht="15.75" customHeight="1">
      <c r="A101" s="41" t="s">
        <v>25</v>
      </c>
      <c r="B101" s="38"/>
      <c r="C101" s="44"/>
      <c r="D101" s="38"/>
      <c r="E101" s="44"/>
      <c r="F101" s="38"/>
      <c r="G101" s="44"/>
      <c r="H101" s="38"/>
      <c r="I101" s="44"/>
    </row>
    <row r="102" ht="15.75" customHeight="1">
      <c r="A102" s="34"/>
      <c r="B102" s="38"/>
      <c r="C102" s="44"/>
      <c r="D102" s="38"/>
      <c r="E102" s="44"/>
      <c r="F102" s="38"/>
      <c r="G102" s="44"/>
      <c r="H102" s="38"/>
      <c r="I102" s="44"/>
    </row>
    <row r="103" ht="15.75" customHeight="1">
      <c r="A103" s="34" t="s">
        <v>26</v>
      </c>
      <c r="B103" s="38"/>
      <c r="C103" s="36">
        <f>I103/3</f>
        <v>9333.333333</v>
      </c>
      <c r="D103" s="38"/>
      <c r="E103" s="36">
        <f>I103/3</f>
        <v>9333.333333</v>
      </c>
      <c r="F103" s="38"/>
      <c r="G103" s="36">
        <f>I103/3</f>
        <v>9333.333333</v>
      </c>
      <c r="H103" s="38"/>
      <c r="I103" s="36">
        <f>E53+0</f>
        <v>28000</v>
      </c>
    </row>
    <row r="104" ht="15.75" customHeight="1">
      <c r="A104" s="34"/>
      <c r="B104" s="38"/>
      <c r="C104" s="44"/>
      <c r="D104" s="38"/>
      <c r="E104" s="44"/>
      <c r="F104" s="38"/>
      <c r="G104" s="44"/>
      <c r="H104" s="38"/>
      <c r="I104" s="44"/>
    </row>
    <row r="105" ht="15.75" customHeight="1">
      <c r="A105" s="46" t="s">
        <v>20</v>
      </c>
      <c r="B105" s="68">
        <f t="shared" ref="B105:I105" si="6">SUM(B99:B104)</f>
        <v>0</v>
      </c>
      <c r="C105" s="43">
        <f t="shared" si="6"/>
        <v>46666.66667</v>
      </c>
      <c r="D105" s="68">
        <f t="shared" si="6"/>
        <v>0</v>
      </c>
      <c r="E105" s="43">
        <f t="shared" si="6"/>
        <v>46666.66667</v>
      </c>
      <c r="F105" s="68">
        <f t="shared" si="6"/>
        <v>0</v>
      </c>
      <c r="G105" s="43">
        <f t="shared" si="6"/>
        <v>46666.66667</v>
      </c>
      <c r="H105" s="68">
        <f t="shared" si="6"/>
        <v>0</v>
      </c>
      <c r="I105" s="89">
        <f t="shared" si="6"/>
        <v>140000</v>
      </c>
    </row>
    <row r="106" ht="15.75" customHeight="1">
      <c r="A106" s="50"/>
      <c r="B106" s="54"/>
      <c r="C106" s="52"/>
      <c r="D106" s="54"/>
      <c r="E106" s="52"/>
      <c r="F106" s="54"/>
      <c r="G106" s="52"/>
      <c r="H106" s="84"/>
      <c r="I106" s="85"/>
    </row>
    <row r="107" ht="15.75" customHeight="1"/>
    <row r="108" ht="15.75" customHeight="1"/>
    <row r="109" ht="15.75" customHeight="1"/>
    <row r="110" ht="15.75" customHeight="1"/>
    <row r="111" ht="15.75" customHeight="1">
      <c r="A111" s="86" t="s">
        <v>14</v>
      </c>
      <c r="C111" s="60">
        <v>0.3</v>
      </c>
    </row>
    <row r="112" ht="15.75" customHeight="1"/>
    <row r="113" ht="15.75" customHeight="1">
      <c r="B113" s="22" t="s">
        <v>36</v>
      </c>
      <c r="C113" s="23"/>
      <c r="D113" s="22" t="s">
        <v>37</v>
      </c>
      <c r="E113" s="23"/>
      <c r="F113" s="22" t="s">
        <v>38</v>
      </c>
      <c r="G113" s="23"/>
      <c r="H113" s="72" t="s">
        <v>10</v>
      </c>
      <c r="I113" s="23"/>
    </row>
    <row r="114" ht="15.75" customHeight="1">
      <c r="A114" s="26" t="s">
        <v>18</v>
      </c>
      <c r="B114" s="22" t="s">
        <v>16</v>
      </c>
      <c r="C114" s="62" t="s">
        <v>19</v>
      </c>
      <c r="D114" s="22" t="s">
        <v>16</v>
      </c>
      <c r="E114" s="62" t="s">
        <v>19</v>
      </c>
      <c r="F114" s="22" t="s">
        <v>16</v>
      </c>
      <c r="G114" s="62" t="s">
        <v>19</v>
      </c>
      <c r="H114" s="72" t="s">
        <v>16</v>
      </c>
      <c r="I114" s="87" t="s">
        <v>19</v>
      </c>
    </row>
    <row r="115" ht="15.75" customHeight="1">
      <c r="A115" s="29"/>
      <c r="B115" s="33"/>
      <c r="C115" s="31"/>
      <c r="D115" s="33"/>
      <c r="E115" s="31"/>
      <c r="F115" s="33"/>
      <c r="G115" s="31"/>
      <c r="H115" s="75"/>
      <c r="I115" s="31"/>
    </row>
    <row r="116" ht="15.75" customHeight="1">
      <c r="A116" s="34" t="s">
        <v>21</v>
      </c>
      <c r="B116" s="38"/>
      <c r="C116" s="36">
        <f>I116/3</f>
        <v>7000</v>
      </c>
      <c r="D116" s="38"/>
      <c r="E116" s="36">
        <f>I116/3</f>
        <v>7000</v>
      </c>
      <c r="F116" s="38"/>
      <c r="G116" s="36">
        <f>I116/3</f>
        <v>7000</v>
      </c>
      <c r="H116" s="38"/>
      <c r="I116" s="36">
        <f>G41+0</f>
        <v>21000</v>
      </c>
    </row>
    <row r="117" ht="15.75" customHeight="1">
      <c r="A117" s="34"/>
      <c r="B117" s="38"/>
      <c r="C117" s="36"/>
      <c r="D117" s="38"/>
      <c r="E117" s="36"/>
      <c r="F117" s="38"/>
      <c r="G117" s="36"/>
      <c r="H117" s="38"/>
      <c r="I117" s="36"/>
    </row>
    <row r="118" ht="15.75" customHeight="1">
      <c r="A118" s="34" t="s">
        <v>22</v>
      </c>
      <c r="B118" s="38"/>
      <c r="C118" s="36">
        <f>I118/3</f>
        <v>7000</v>
      </c>
      <c r="D118" s="38"/>
      <c r="E118" s="36">
        <f>I118/3</f>
        <v>7000</v>
      </c>
      <c r="F118" s="38"/>
      <c r="G118" s="36">
        <f>I118/3</f>
        <v>7000</v>
      </c>
      <c r="H118" s="38"/>
      <c r="I118" s="36">
        <f>G43+0</f>
        <v>21000</v>
      </c>
    </row>
    <row r="119" ht="15.75" customHeight="1">
      <c r="A119" s="34"/>
      <c r="B119" s="38"/>
      <c r="D119" s="38"/>
      <c r="E119" s="36"/>
      <c r="F119" s="38"/>
      <c r="G119" s="36"/>
      <c r="H119" s="38"/>
      <c r="I119" s="36"/>
    </row>
    <row r="120" ht="15.75" customHeight="1">
      <c r="A120" s="34" t="s">
        <v>23</v>
      </c>
      <c r="B120" s="38"/>
      <c r="C120" s="36">
        <f>I120/3</f>
        <v>7000</v>
      </c>
      <c r="D120" s="38"/>
      <c r="E120" s="36">
        <f>I120/3</f>
        <v>7000</v>
      </c>
      <c r="F120" s="38"/>
      <c r="G120" s="36">
        <f>I120/3</f>
        <v>7000</v>
      </c>
      <c r="H120" s="38"/>
      <c r="I120" s="36">
        <f>G45+0</f>
        <v>21000</v>
      </c>
    </row>
    <row r="121" ht="15.75" customHeight="1">
      <c r="A121" s="34"/>
      <c r="B121" s="38"/>
      <c r="C121" s="36"/>
      <c r="D121" s="38"/>
      <c r="E121" s="36"/>
      <c r="F121" s="38"/>
      <c r="G121" s="36"/>
      <c r="H121" s="38"/>
      <c r="I121" s="36"/>
    </row>
    <row r="122" ht="15.75" customHeight="1">
      <c r="A122" s="40" t="s">
        <v>24</v>
      </c>
      <c r="B122" s="38"/>
      <c r="C122" s="36">
        <f>I122/3</f>
        <v>7000</v>
      </c>
      <c r="D122" s="38"/>
      <c r="E122" s="36">
        <f>I122/3</f>
        <v>7000</v>
      </c>
      <c r="F122" s="38"/>
      <c r="G122" s="36">
        <f>I122/3</f>
        <v>7000</v>
      </c>
      <c r="H122" s="38"/>
      <c r="I122" s="36">
        <f>G47+0</f>
        <v>21000</v>
      </c>
    </row>
    <row r="123" ht="15.75" customHeight="1">
      <c r="A123" s="34"/>
      <c r="B123" s="38"/>
      <c r="C123" s="36"/>
      <c r="D123" s="38"/>
      <c r="E123" s="36"/>
      <c r="F123" s="38"/>
      <c r="G123" s="36"/>
      <c r="H123" s="38"/>
      <c r="I123" s="36"/>
    </row>
    <row r="124" ht="15.75" customHeight="1">
      <c r="A124" s="41" t="s">
        <v>10</v>
      </c>
      <c r="B124" s="68">
        <f t="shared" ref="B124:H124" si="7">SUM(B116:B123)</f>
        <v>0</v>
      </c>
      <c r="C124" s="88">
        <f t="shared" si="7"/>
        <v>28000</v>
      </c>
      <c r="D124" s="68">
        <f t="shared" si="7"/>
        <v>0</v>
      </c>
      <c r="E124" s="88">
        <f t="shared" si="7"/>
        <v>28000</v>
      </c>
      <c r="F124" s="68">
        <f t="shared" si="7"/>
        <v>0</v>
      </c>
      <c r="G124" s="88">
        <f t="shared" si="7"/>
        <v>28000</v>
      </c>
      <c r="H124" s="68">
        <f t="shared" si="7"/>
        <v>0</v>
      </c>
      <c r="I124" s="43">
        <f>G49+0</f>
        <v>84000</v>
      </c>
    </row>
    <row r="125" ht="15.75" customHeight="1">
      <c r="A125" s="34"/>
      <c r="B125" s="38"/>
      <c r="C125" s="44"/>
      <c r="D125" s="38"/>
      <c r="E125" s="44"/>
      <c r="F125" s="38"/>
      <c r="G125" s="44"/>
      <c r="H125" s="38"/>
      <c r="I125" s="44"/>
    </row>
    <row r="126" ht="15.75" customHeight="1">
      <c r="A126" s="41" t="s">
        <v>25</v>
      </c>
      <c r="B126" s="38"/>
      <c r="C126" s="44"/>
      <c r="D126" s="38"/>
      <c r="E126" s="44"/>
      <c r="F126" s="38"/>
      <c r="G126" s="44"/>
      <c r="H126" s="38"/>
      <c r="I126" s="44"/>
    </row>
    <row r="127" ht="15.75" customHeight="1">
      <c r="A127" s="34"/>
      <c r="B127" s="38"/>
      <c r="C127" s="44"/>
      <c r="D127" s="38"/>
      <c r="E127" s="44"/>
      <c r="F127" s="38"/>
      <c r="G127" s="44"/>
      <c r="H127" s="38"/>
      <c r="I127" s="44"/>
    </row>
    <row r="128" ht="15.75" customHeight="1">
      <c r="A128" s="34" t="s">
        <v>26</v>
      </c>
      <c r="B128" s="38"/>
      <c r="C128" s="36">
        <f>I128/3</f>
        <v>7000</v>
      </c>
      <c r="D128" s="38"/>
      <c r="E128" s="36">
        <f>I128/3</f>
        <v>7000</v>
      </c>
      <c r="F128" s="38"/>
      <c r="G128" s="36">
        <f>I128/3</f>
        <v>7000</v>
      </c>
      <c r="H128" s="38"/>
      <c r="I128" s="36">
        <f>G53+0</f>
        <v>21000</v>
      </c>
    </row>
    <row r="129" ht="15.75" customHeight="1">
      <c r="A129" s="34"/>
      <c r="B129" s="38"/>
      <c r="C129" s="44"/>
      <c r="D129" s="38"/>
      <c r="E129" s="44"/>
      <c r="F129" s="38"/>
      <c r="G129" s="44"/>
      <c r="H129" s="38"/>
      <c r="I129" s="44"/>
    </row>
    <row r="130" ht="15.75" customHeight="1">
      <c r="A130" s="46" t="s">
        <v>20</v>
      </c>
      <c r="B130" s="68">
        <f t="shared" ref="B130:H130" si="8">SUM(B124:B129)</f>
        <v>0</v>
      </c>
      <c r="C130" s="43">
        <f t="shared" si="8"/>
        <v>35000</v>
      </c>
      <c r="D130" s="68">
        <f t="shared" si="8"/>
        <v>0</v>
      </c>
      <c r="E130" s="43">
        <f t="shared" si="8"/>
        <v>35000</v>
      </c>
      <c r="F130" s="68">
        <f t="shared" si="8"/>
        <v>0</v>
      </c>
      <c r="G130" s="43">
        <f t="shared" si="8"/>
        <v>35000</v>
      </c>
      <c r="H130" s="68">
        <f t="shared" si="8"/>
        <v>0</v>
      </c>
      <c r="I130" s="89">
        <f>G55+0</f>
        <v>105000</v>
      </c>
    </row>
    <row r="131" ht="15.75" customHeight="1">
      <c r="A131" s="50"/>
      <c r="B131" s="54"/>
      <c r="C131" s="52"/>
      <c r="D131" s="54"/>
      <c r="E131" s="52"/>
      <c r="F131" s="54"/>
      <c r="G131" s="52"/>
      <c r="H131" s="84"/>
      <c r="I131" s="85"/>
    </row>
    <row r="132" ht="15.75" customHeight="1"/>
    <row r="133" ht="15.75" customHeight="1"/>
    <row r="134" ht="15.75" customHeight="1"/>
    <row r="135" ht="15.75" customHeight="1"/>
    <row r="136" ht="15.75" customHeight="1">
      <c r="A136" s="90" t="s">
        <v>15</v>
      </c>
      <c r="C136" s="91">
        <v>0.1</v>
      </c>
    </row>
    <row r="137" ht="15.75" customHeight="1"/>
    <row r="138" ht="15.75" customHeight="1">
      <c r="B138" s="22" t="s">
        <v>36</v>
      </c>
      <c r="C138" s="23"/>
      <c r="D138" s="22" t="s">
        <v>37</v>
      </c>
      <c r="E138" s="23"/>
      <c r="F138" s="22" t="s">
        <v>38</v>
      </c>
      <c r="G138" s="23"/>
      <c r="H138" s="72" t="s">
        <v>10</v>
      </c>
      <c r="I138" s="23"/>
    </row>
    <row r="139" ht="15.75" customHeight="1">
      <c r="A139" s="26" t="s">
        <v>18</v>
      </c>
      <c r="B139" s="22" t="s">
        <v>16</v>
      </c>
      <c r="C139" s="62" t="s">
        <v>19</v>
      </c>
      <c r="D139" s="22" t="s">
        <v>16</v>
      </c>
      <c r="E139" s="62" t="s">
        <v>19</v>
      </c>
      <c r="F139" s="22" t="s">
        <v>16</v>
      </c>
      <c r="G139" s="62" t="s">
        <v>19</v>
      </c>
      <c r="H139" s="72" t="s">
        <v>16</v>
      </c>
      <c r="I139" s="87" t="s">
        <v>19</v>
      </c>
    </row>
    <row r="140" ht="15.75" customHeight="1">
      <c r="A140" s="29"/>
      <c r="B140" s="33"/>
      <c r="C140" s="31"/>
      <c r="D140" s="33"/>
      <c r="E140" s="31"/>
      <c r="F140" s="33"/>
      <c r="G140" s="31"/>
      <c r="H140" s="75"/>
      <c r="I140" s="31"/>
    </row>
    <row r="141" ht="15.75" customHeight="1">
      <c r="A141" s="34" t="s">
        <v>21</v>
      </c>
      <c r="B141" s="38"/>
      <c r="C141" s="36">
        <f>I141/3</f>
        <v>2333.333333</v>
      </c>
      <c r="D141" s="38"/>
      <c r="E141" s="36">
        <f>I141/3</f>
        <v>2333.333333</v>
      </c>
      <c r="F141" s="38"/>
      <c r="G141" s="36">
        <f>I141/3</f>
        <v>2333.333333</v>
      </c>
      <c r="H141" s="38"/>
      <c r="I141" s="36">
        <f>I41+0</f>
        <v>7000</v>
      </c>
    </row>
    <row r="142" ht="15.75" customHeight="1">
      <c r="A142" s="34"/>
      <c r="B142" s="38"/>
      <c r="C142" s="36"/>
      <c r="D142" s="38"/>
      <c r="E142" s="36"/>
      <c r="F142" s="38"/>
      <c r="G142" s="36"/>
      <c r="H142" s="38"/>
      <c r="I142" s="36"/>
    </row>
    <row r="143" ht="15.75" customHeight="1">
      <c r="A143" s="34" t="s">
        <v>22</v>
      </c>
      <c r="B143" s="38"/>
      <c r="C143" s="36">
        <f>I143/3</f>
        <v>2333.333333</v>
      </c>
      <c r="D143" s="38"/>
      <c r="E143" s="36">
        <f>I143/3</f>
        <v>2333.333333</v>
      </c>
      <c r="F143" s="38"/>
      <c r="G143" s="36">
        <f>I143/3</f>
        <v>2333.333333</v>
      </c>
      <c r="H143" s="38"/>
      <c r="I143" s="36">
        <f>I43+0</f>
        <v>7000</v>
      </c>
    </row>
    <row r="144" ht="15.75" customHeight="1">
      <c r="A144" s="34"/>
      <c r="B144" s="38"/>
      <c r="D144" s="38"/>
      <c r="E144" s="36"/>
      <c r="F144" s="38"/>
      <c r="G144" s="36"/>
      <c r="H144" s="38"/>
      <c r="I144" s="36"/>
    </row>
    <row r="145" ht="15.75" customHeight="1">
      <c r="A145" s="34" t="s">
        <v>23</v>
      </c>
      <c r="B145" s="38"/>
      <c r="C145" s="36">
        <f>I145/3</f>
        <v>2333.333333</v>
      </c>
      <c r="D145" s="38"/>
      <c r="E145" s="36">
        <f>I145/3</f>
        <v>2333.333333</v>
      </c>
      <c r="F145" s="38"/>
      <c r="G145" s="36">
        <f>I145/3</f>
        <v>2333.333333</v>
      </c>
      <c r="H145" s="38"/>
      <c r="I145" s="36">
        <f>I45+0</f>
        <v>7000</v>
      </c>
    </row>
    <row r="146" ht="15.75" customHeight="1">
      <c r="A146" s="34"/>
      <c r="B146" s="38"/>
      <c r="C146" s="36"/>
      <c r="D146" s="38"/>
      <c r="E146" s="36"/>
      <c r="F146" s="38"/>
      <c r="G146" s="36"/>
      <c r="H146" s="38"/>
      <c r="I146" s="36"/>
    </row>
    <row r="147" ht="15.75" customHeight="1">
      <c r="A147" s="40" t="s">
        <v>24</v>
      </c>
      <c r="B147" s="38"/>
      <c r="C147" s="36">
        <f>I147/3</f>
        <v>2333.333333</v>
      </c>
      <c r="D147" s="38"/>
      <c r="E147" s="36">
        <f>I147/3</f>
        <v>2333.333333</v>
      </c>
      <c r="F147" s="38"/>
      <c r="G147" s="36">
        <f>I147/3</f>
        <v>2333.333333</v>
      </c>
      <c r="H147" s="38"/>
      <c r="I147" s="36">
        <f>I47+0</f>
        <v>7000</v>
      </c>
    </row>
    <row r="148" ht="15.75" customHeight="1">
      <c r="A148" s="34"/>
      <c r="B148" s="38"/>
      <c r="C148" s="36"/>
      <c r="D148" s="38"/>
      <c r="E148" s="36"/>
      <c r="F148" s="38"/>
      <c r="G148" s="36"/>
      <c r="H148" s="38"/>
      <c r="I148" s="36"/>
    </row>
    <row r="149" ht="15.75" customHeight="1">
      <c r="A149" s="41" t="s">
        <v>10</v>
      </c>
      <c r="B149" s="68">
        <f t="shared" ref="B149:H149" si="9">SUM(B141:B148)</f>
        <v>0</v>
      </c>
      <c r="C149" s="88">
        <f t="shared" si="9"/>
        <v>9333.333333</v>
      </c>
      <c r="D149" s="68">
        <f t="shared" si="9"/>
        <v>0</v>
      </c>
      <c r="E149" s="88">
        <f t="shared" si="9"/>
        <v>9333.333333</v>
      </c>
      <c r="F149" s="68">
        <f t="shared" si="9"/>
        <v>0</v>
      </c>
      <c r="G149" s="88">
        <f t="shared" si="9"/>
        <v>9333.333333</v>
      </c>
      <c r="H149" s="68">
        <f t="shared" si="9"/>
        <v>0</v>
      </c>
      <c r="I149" s="43">
        <f>I49+0</f>
        <v>28000</v>
      </c>
    </row>
    <row r="150" ht="15.75" customHeight="1">
      <c r="A150" s="34"/>
      <c r="B150" s="38"/>
      <c r="C150" s="44"/>
      <c r="D150" s="38"/>
      <c r="E150" s="44"/>
      <c r="F150" s="38"/>
      <c r="G150" s="44"/>
      <c r="H150" s="38"/>
      <c r="I150" s="44"/>
    </row>
    <row r="151" ht="15.75" customHeight="1">
      <c r="A151" s="41" t="s">
        <v>25</v>
      </c>
      <c r="B151" s="38"/>
      <c r="C151" s="44"/>
      <c r="D151" s="38"/>
      <c r="E151" s="44"/>
      <c r="F151" s="38"/>
      <c r="G151" s="44"/>
      <c r="H151" s="38"/>
      <c r="I151" s="44"/>
    </row>
    <row r="152" ht="15.75" customHeight="1">
      <c r="A152" s="34"/>
      <c r="B152" s="38"/>
      <c r="C152" s="44"/>
      <c r="D152" s="38"/>
      <c r="E152" s="44"/>
      <c r="F152" s="38"/>
      <c r="G152" s="44"/>
      <c r="H152" s="38"/>
      <c r="I152" s="44"/>
    </row>
    <row r="153" ht="15.75" customHeight="1">
      <c r="A153" s="34" t="s">
        <v>26</v>
      </c>
      <c r="B153" s="38"/>
      <c r="C153" s="36">
        <f>I153/3</f>
        <v>2333.333333</v>
      </c>
      <c r="D153" s="38"/>
      <c r="E153" s="36">
        <f>I153/3</f>
        <v>2333.333333</v>
      </c>
      <c r="F153" s="38"/>
      <c r="G153" s="36">
        <f>I153/3</f>
        <v>2333.333333</v>
      </c>
      <c r="H153" s="38"/>
      <c r="I153" s="36">
        <f>I53+0</f>
        <v>7000</v>
      </c>
    </row>
    <row r="154" ht="15.75" customHeight="1">
      <c r="A154" s="34"/>
      <c r="B154" s="38"/>
      <c r="C154" s="44"/>
      <c r="D154" s="38"/>
      <c r="E154" s="44"/>
      <c r="F154" s="38"/>
      <c r="G154" s="44"/>
      <c r="H154" s="38"/>
      <c r="I154" s="44"/>
    </row>
    <row r="155" ht="15.75" customHeight="1">
      <c r="A155" s="46" t="s">
        <v>20</v>
      </c>
      <c r="B155" s="68">
        <f t="shared" ref="B155:H155" si="10">SUM(B149:B154)</f>
        <v>0</v>
      </c>
      <c r="C155" s="43">
        <f t="shared" si="10"/>
        <v>11666.66667</v>
      </c>
      <c r="D155" s="68">
        <f t="shared" si="10"/>
        <v>0</v>
      </c>
      <c r="E155" s="43">
        <f t="shared" si="10"/>
        <v>11666.66667</v>
      </c>
      <c r="F155" s="68">
        <f t="shared" si="10"/>
        <v>0</v>
      </c>
      <c r="G155" s="43">
        <f t="shared" si="10"/>
        <v>11666.66667</v>
      </c>
      <c r="H155" s="68">
        <f t="shared" si="10"/>
        <v>0</v>
      </c>
      <c r="I155" s="92">
        <f>I55+0</f>
        <v>35000</v>
      </c>
    </row>
    <row r="156" ht="15.75" customHeight="1">
      <c r="A156" s="50"/>
      <c r="B156" s="54"/>
      <c r="C156" s="52"/>
      <c r="D156" s="54"/>
      <c r="E156" s="52"/>
      <c r="F156" s="54"/>
      <c r="G156" s="52"/>
      <c r="H156" s="84"/>
      <c r="I156" s="85"/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4">
    <mergeCell ref="B11:C11"/>
    <mergeCell ref="D11:E11"/>
    <mergeCell ref="F11:G11"/>
    <mergeCell ref="H11:I11"/>
    <mergeCell ref="D38:E38"/>
    <mergeCell ref="F38:G38"/>
    <mergeCell ref="H38:I38"/>
    <mergeCell ref="F88:G88"/>
    <mergeCell ref="H88:I88"/>
    <mergeCell ref="B113:C113"/>
    <mergeCell ref="D113:E113"/>
    <mergeCell ref="F113:G113"/>
    <mergeCell ref="H113:I113"/>
    <mergeCell ref="B138:C138"/>
    <mergeCell ref="D138:E138"/>
    <mergeCell ref="F138:G138"/>
    <mergeCell ref="H138:I138"/>
    <mergeCell ref="B38:C38"/>
    <mergeCell ref="B63:C63"/>
    <mergeCell ref="D63:E63"/>
    <mergeCell ref="F63:G63"/>
    <mergeCell ref="H63:I63"/>
    <mergeCell ref="B88:C88"/>
    <mergeCell ref="D88:E88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2020-01-06T13:47:33Z</dcterms:created>
  <dc:creator>Microsoft Office User</dc:creator>
</cp:coreProperties>
</file>