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830" activeTab="0"/>
  </bookViews>
  <sheets>
    <sheet name="RE Sales Plan Example" sheetId="1" r:id="rId1"/>
    <sheet name="RE Sales Plan Template" sheetId="2" r:id="rId2"/>
    <sheet name="Income Expense Proj Example" sheetId="3" r:id="rId3"/>
    <sheet name="Income Expense Proj Template" sheetId="4" r:id="rId4"/>
  </sheets>
  <definedNames>
    <definedName name="business" localSheetId="3">'Income Expense Proj Template'!#REF!</definedName>
    <definedName name="business">'Income Expense Proj Example'!#REF!</definedName>
    <definedName name="Percent_Apr" localSheetId="3">'Income Expense Proj Template'!$B$48</definedName>
    <definedName name="Percent_Apr">'Income Expense Proj Example'!$B$48</definedName>
    <definedName name="Percent_Aug" localSheetId="3">'Income Expense Proj Template'!$B$52</definedName>
    <definedName name="Percent_Aug">'Income Expense Proj Example'!$B$52</definedName>
    <definedName name="Percent_Dec" localSheetId="3">'Income Expense Proj Template'!$B$44</definedName>
    <definedName name="Percent_Dec">'Income Expense Proj Example'!$B$44</definedName>
    <definedName name="Percent_Feb" localSheetId="3">'Income Expense Proj Template'!$B$46</definedName>
    <definedName name="Percent_Feb">'Income Expense Proj Example'!$B$46</definedName>
    <definedName name="Percent_Jan" localSheetId="3">'Income Expense Proj Template'!$B$45</definedName>
    <definedName name="Percent_Jan">'Income Expense Proj Example'!$B$45</definedName>
    <definedName name="Percent_Jul" localSheetId="3">'Income Expense Proj Template'!$B$51</definedName>
    <definedName name="Percent_Jul">'Income Expense Proj Example'!$B$51</definedName>
    <definedName name="Percent_Jun" localSheetId="3">'Income Expense Proj Template'!$B$50</definedName>
    <definedName name="Percent_Jun">'Income Expense Proj Example'!$B$50</definedName>
    <definedName name="Percent_Mar" localSheetId="3">'Income Expense Proj Template'!$B$47</definedName>
    <definedName name="Percent_Mar">'Income Expense Proj Example'!$B$47</definedName>
    <definedName name="Percent_May" localSheetId="3">'Income Expense Proj Template'!$B$49</definedName>
    <definedName name="Percent_May">'Income Expense Proj Example'!$B$49</definedName>
    <definedName name="Percent_Nov" localSheetId="3">'Income Expense Proj Template'!$B$43</definedName>
    <definedName name="Percent_Nov">'Income Expense Proj Example'!$B$43</definedName>
    <definedName name="Percent_Oct" localSheetId="3">'Income Expense Proj Template'!$B$54</definedName>
    <definedName name="Percent_Oct">'Income Expense Proj Example'!$B$54</definedName>
    <definedName name="Percent_Sept" localSheetId="3">'Income Expense Proj Template'!$B$53</definedName>
    <definedName name="Percent_Sept">'Income Expense Proj Example'!$B$53</definedName>
    <definedName name="personal" localSheetId="3">'Income Expense Proj Template'!#REF!</definedName>
    <definedName name="personal">'Income Expense Proj Example'!#REF!</definedName>
    <definedName name="_xlnm.Print_Area" localSheetId="2">'Income Expense Proj Example'!$A$1:$H$60</definedName>
    <definedName name="_xlnm.Print_Area" localSheetId="3">'Income Expense Proj Template'!$A$1:$H$57</definedName>
    <definedName name="_xlnm.Print_Area" localSheetId="0">'RE Sales Plan Example'!$A$1:$L$56</definedName>
    <definedName name="_xlnm.Print_Area" localSheetId="1">'RE Sales Plan Template'!$A$1:$L$56</definedName>
    <definedName name="transactions" localSheetId="3">'Income Expense Proj Template'!$D$57</definedName>
    <definedName name="transactions">'Income Expense Proj Example'!$D$57</definedName>
  </definedNames>
  <calcPr fullCalcOnLoad="1"/>
</workbook>
</file>

<file path=xl/comments3.xml><?xml version="1.0" encoding="utf-8"?>
<comments xmlns="http://schemas.openxmlformats.org/spreadsheetml/2006/main">
  <authors>
    <author>Gary Johnson</author>
  </authors>
  <commentList>
    <comment ref="C34" authorId="0">
      <text>
        <r>
          <rPr>
            <sz val="9"/>
            <rFont val="Calibri"/>
            <family val="2"/>
          </rPr>
          <t>6% x 50%= 3%. For 3%, enter .03, etc.</t>
        </r>
      </text>
    </comment>
    <comment ref="C39" authorId="0">
      <text>
        <r>
          <rPr>
            <u val="single"/>
            <sz val="9"/>
            <rFont val="Calibri"/>
            <family val="2"/>
          </rPr>
          <t>Always</t>
        </r>
        <r>
          <rPr>
            <sz val="9"/>
            <rFont val="Calibri"/>
            <family val="2"/>
          </rPr>
          <t xml:space="preserve"> round up to next whole number. </t>
        </r>
      </text>
    </comment>
    <comment ref="C35" authorId="0">
      <text>
        <r>
          <rPr>
            <sz val="9"/>
            <rFont val="Calibri"/>
            <family val="2"/>
          </rPr>
          <t>For 55%, enter .55, etc.</t>
        </r>
      </text>
    </comment>
    <comment ref="A42" authorId="0">
      <text>
        <r>
          <rPr>
            <sz val="9"/>
            <rFont val="Calibri"/>
            <family val="2"/>
          </rPr>
          <t xml:space="preserve">Cycles are based on sales occurring 60 days in advance of closing month, ex. Nov sale will be Jan closing income. Keep in mind the time it takes on average to sell a listing for planning # listings needed, Ex. If 90 days then a sale in Nov requires a listing taken in July/Aug.  </t>
        </r>
      </text>
    </comment>
    <comment ref="C30" authorId="0">
      <text>
        <r>
          <rPr>
            <sz val="9"/>
            <rFont val="Calibri"/>
            <family val="2"/>
          </rPr>
          <t xml:space="preserve">This is expense only- does not include any </t>
        </r>
        <r>
          <rPr>
            <b/>
            <sz val="9"/>
            <rFont val="Calibri"/>
            <family val="2"/>
          </rPr>
          <t>profit*</t>
        </r>
        <r>
          <rPr>
            <sz val="9"/>
            <rFont val="Calibri"/>
            <family val="2"/>
          </rPr>
          <t>.</t>
        </r>
      </text>
    </comment>
    <comment ref="C40" authorId="0">
      <text>
        <r>
          <rPr>
            <sz val="9"/>
            <rFont val="Calibri"/>
            <family val="2"/>
          </rPr>
          <t xml:space="preserve">When calculating for </t>
        </r>
        <r>
          <rPr>
            <b/>
            <sz val="9"/>
            <rFont val="Calibri"/>
            <family val="2"/>
          </rPr>
          <t>profit*</t>
        </r>
        <r>
          <rPr>
            <sz val="9"/>
            <rFont val="Calibri"/>
            <family val="2"/>
          </rPr>
          <t xml:space="preserve"> add in the additional # of transneeded for desired profit, ex. If $6,000 then based upon avg comm + overage from rounding up, (E73) 1 add'l trans. Is needed.</t>
        </r>
      </text>
    </comment>
    <comment ref="B43" authorId="0">
      <text>
        <r>
          <rPr>
            <sz val="9"/>
            <rFont val="Calibri"/>
            <family val="2"/>
          </rPr>
          <t>Takes into account RE sales cycles by month. Change % in months based upon area cycles</t>
        </r>
      </text>
    </comment>
    <comment ref="H55" authorId="0">
      <text>
        <r>
          <rPr>
            <sz val="9"/>
            <rFont val="Calibri"/>
            <family val="2"/>
          </rPr>
          <t xml:space="preserve">Any overage is due to 'rounding up in C57'. Take this into account when considering </t>
        </r>
        <r>
          <rPr>
            <b/>
            <sz val="9"/>
            <rFont val="Calibri"/>
            <family val="2"/>
          </rPr>
          <t>profit*.</t>
        </r>
      </text>
    </comment>
  </commentList>
</comments>
</file>

<file path=xl/sharedStrings.xml><?xml version="1.0" encoding="utf-8"?>
<sst xmlns="http://schemas.openxmlformats.org/spreadsheetml/2006/main" count="267" uniqueCount="133">
  <si>
    <t>Expenses</t>
  </si>
  <si>
    <t>Annual $</t>
  </si>
  <si>
    <t>Monthly $</t>
  </si>
  <si>
    <t>Rent or Mortgage</t>
  </si>
  <si>
    <t>Automobile Payment(s)</t>
  </si>
  <si>
    <t>Home Insurance</t>
  </si>
  <si>
    <t>Food</t>
  </si>
  <si>
    <t>Electric</t>
  </si>
  <si>
    <t>Telephone</t>
  </si>
  <si>
    <t>Other Utilities</t>
  </si>
  <si>
    <t>Auto Insurance</t>
  </si>
  <si>
    <t>Internet/DSL</t>
  </si>
  <si>
    <t>Health Insurance</t>
  </si>
  <si>
    <t>Medical Expense</t>
  </si>
  <si>
    <t>Gas</t>
  </si>
  <si>
    <t>Water/Sewer/Trash</t>
  </si>
  <si>
    <t>Children school expense</t>
  </si>
  <si>
    <t>Clothing</t>
  </si>
  <si>
    <t>Entertainment</t>
  </si>
  <si>
    <t>License</t>
  </si>
  <si>
    <t>MLS Dues and Fees</t>
  </si>
  <si>
    <t>Business Cards</t>
  </si>
  <si>
    <t>Auto Expense</t>
  </si>
  <si>
    <t>Phone or Cell Phone</t>
  </si>
  <si>
    <t>Computer/Internet</t>
  </si>
  <si>
    <t>Marketing - Mailers</t>
  </si>
  <si>
    <t>Marketing - Web Site</t>
  </si>
  <si>
    <t>Marketing - Other</t>
  </si>
  <si>
    <t>Organization Dues</t>
  </si>
  <si>
    <t>Office Supplies</t>
  </si>
  <si>
    <t>Marketing - Print</t>
  </si>
  <si>
    <t>Office Rent/Desk Fee</t>
  </si>
  <si>
    <t>Copy Expenses</t>
  </si>
  <si>
    <t>Marketing - Brochures</t>
  </si>
  <si>
    <t>Education Expenses</t>
  </si>
  <si>
    <t>Client Entertainment/Gifts</t>
  </si>
  <si>
    <t>TOTALS</t>
  </si>
  <si>
    <t>Income Requirement</t>
  </si>
  <si>
    <t>January</t>
  </si>
  <si>
    <t>February</t>
  </si>
  <si>
    <t>March</t>
  </si>
  <si>
    <t>April</t>
  </si>
  <si>
    <t>May</t>
  </si>
  <si>
    <t>June</t>
  </si>
  <si>
    <t>July</t>
  </si>
  <si>
    <t>August</t>
  </si>
  <si>
    <t>September</t>
  </si>
  <si>
    <t>October</t>
  </si>
  <si>
    <t>November</t>
  </si>
  <si>
    <t>December</t>
  </si>
  <si>
    <t>TV</t>
  </si>
  <si>
    <t>Marketing - Photography</t>
  </si>
  <si>
    <t>TOTAL PERSONAL + BUSINESS</t>
  </si>
  <si>
    <t>Income</t>
  </si>
  <si>
    <t>Variance</t>
  </si>
  <si>
    <t># annual closings needed/= Annual Income</t>
  </si>
  <si>
    <t>Rounded Up</t>
  </si>
  <si>
    <t>Total</t>
  </si>
  <si>
    <t>RE Sales Cycles</t>
  </si>
  <si>
    <t>Must equal 100%</t>
  </si>
  <si>
    <t>PERSONAL</t>
  </si>
  <si>
    <t>REAL ESTATE</t>
  </si>
  <si>
    <t>Expense</t>
  </si>
  <si>
    <t>Enter an expense</t>
  </si>
  <si>
    <t>Enter average transaction amount-----------------&gt;</t>
  </si>
  <si>
    <t>Enter average transaction percent-----------------&gt;</t>
  </si>
  <si>
    <t>Enter your split percentage---------------------------&gt;</t>
  </si>
  <si>
    <t>Your average commission per transaction is --&gt;</t>
  </si>
  <si>
    <t>% business Nov</t>
  </si>
  <si>
    <t>% business Dec</t>
  </si>
  <si>
    <t>% business Jan</t>
  </si>
  <si>
    <t>% business Feb</t>
  </si>
  <si>
    <t>% business Mar</t>
  </si>
  <si>
    <t>% business Apr</t>
  </si>
  <si>
    <t>% business May</t>
  </si>
  <si>
    <t>% business Jun</t>
  </si>
  <si>
    <t>% business Jul</t>
  </si>
  <si>
    <t>% business Aug</t>
  </si>
  <si>
    <t>% business Sept</t>
  </si>
  <si>
    <t>% business Oct</t>
  </si>
  <si>
    <t>Income / Expense Plan</t>
  </si>
  <si>
    <t>Covers: 01/01/15 -12/31/15</t>
  </si>
  <si>
    <t>Monthly Cash Flow:</t>
  </si>
  <si>
    <t>Closing Transaction Requirement</t>
  </si>
  <si>
    <t>Covers: 00/00/00 -00/00/00</t>
  </si>
  <si>
    <t>2015 Sales Plan</t>
  </si>
  <si>
    <t>Name:</t>
  </si>
  <si>
    <t>John Jones</t>
  </si>
  <si>
    <t>SMART GOAL</t>
  </si>
  <si>
    <r>
      <rPr>
        <b/>
        <sz val="9"/>
        <color indexed="8"/>
        <rFont val="Calibri"/>
        <family val="2"/>
      </rPr>
      <t xml:space="preserve">SPECIFIC- </t>
    </r>
    <r>
      <rPr>
        <sz val="9"/>
        <color indexed="8"/>
        <rFont val="Calibri"/>
        <family val="2"/>
      </rPr>
      <t>clearly defines what you want to achieve; whoever reads it will have the exact understanding of what you want to accomplish.</t>
    </r>
  </si>
  <si>
    <r>
      <rPr>
        <b/>
        <sz val="9"/>
        <color indexed="8"/>
        <rFont val="Calibri"/>
        <family val="2"/>
      </rPr>
      <t>MEASURABLE</t>
    </r>
    <r>
      <rPr>
        <sz val="9"/>
        <color indexed="8"/>
        <rFont val="Calibri"/>
        <family val="2"/>
      </rPr>
      <t>- what you will use to know when your goal is achieved; the same measure will also serve as an evaluator of your progress towards achieving the goal.</t>
    </r>
  </si>
  <si>
    <r>
      <rPr>
        <b/>
        <sz val="9"/>
        <color indexed="8"/>
        <rFont val="Calibri"/>
        <family val="2"/>
      </rPr>
      <t>ACHIEVABLE</t>
    </r>
    <r>
      <rPr>
        <sz val="9"/>
        <color indexed="8"/>
        <rFont val="Calibri"/>
        <family val="2"/>
      </rPr>
      <t>- what you want to accomplish is not too easy or to hard to achieve; it requires you to stretch to achieve it, but it is achievable.</t>
    </r>
  </si>
  <si>
    <r>
      <rPr>
        <b/>
        <sz val="9"/>
        <color indexed="8"/>
        <rFont val="Calibri"/>
        <family val="2"/>
      </rPr>
      <t>RELIVANT</t>
    </r>
    <r>
      <rPr>
        <sz val="9"/>
        <color indexed="8"/>
        <rFont val="Calibri"/>
        <family val="2"/>
      </rPr>
      <t>- what you want to accomplish is very important and meaningful enough to you that you will do whatever activities are required in order for you to achieve it.</t>
    </r>
  </si>
  <si>
    <r>
      <rPr>
        <b/>
        <sz val="9"/>
        <color indexed="8"/>
        <rFont val="Calibri"/>
        <family val="2"/>
      </rPr>
      <t>TIME SENSITIVITY</t>
    </r>
    <r>
      <rPr>
        <sz val="9"/>
        <color indexed="8"/>
        <rFont val="Calibri"/>
        <family val="2"/>
      </rPr>
      <t>- when exactly will you achieve what you want to accomplish.</t>
    </r>
  </si>
  <si>
    <r>
      <t xml:space="preserve">GOAL </t>
    </r>
    <r>
      <rPr>
        <b/>
        <sz val="9"/>
        <color indexed="8"/>
        <rFont val="Calibri"/>
        <family val="2"/>
      </rPr>
      <t>①②③④⑤</t>
    </r>
    <r>
      <rPr>
        <sz val="9"/>
        <color indexed="8"/>
        <rFont val="Calibri"/>
        <family val="2"/>
      </rPr>
      <t>- What specifically to accomplish between January 1 &amp; December 31, 2015.</t>
    </r>
  </si>
  <si>
    <t>Between January 1 and December 31, 2014 I will be paid $80,000 in sales commission.</t>
  </si>
  <si>
    <r>
      <t>OBJECTIVES</t>
    </r>
    <r>
      <rPr>
        <sz val="9"/>
        <color indexed="8"/>
        <rFont val="Calibri"/>
        <family val="2"/>
      </rPr>
      <t>- A result which supports you in achieving the goal.</t>
    </r>
  </si>
  <si>
    <t>Close 14 listings at an avg. of $185,000.</t>
  </si>
  <si>
    <t>List 23 properties at an avg. of $197,000.</t>
  </si>
  <si>
    <t>Complete 92 listing presentations- avg. 4 presentations to 1 listing taken.</t>
  </si>
  <si>
    <t>Close 9 sales at an avg. of $185,000.</t>
  </si>
  <si>
    <t>Sell 11 properties at an avg. $185,000.</t>
  </si>
  <si>
    <t>Show 88 properties- avg. 8 showings to 1 sale.</t>
  </si>
  <si>
    <r>
      <t>STRATEGY</t>
    </r>
    <r>
      <rPr>
        <sz val="9"/>
        <color indexed="8"/>
        <rFont val="Calibri"/>
        <family val="2"/>
      </rPr>
      <t>- The areas you will focus on to achieve the goal and that support the objectives.</t>
    </r>
    <r>
      <rPr>
        <b/>
        <sz val="9"/>
        <color indexed="8"/>
        <rFont val="Calibri"/>
        <family val="2"/>
      </rPr>
      <t xml:space="preserve"> </t>
    </r>
  </si>
  <si>
    <t>FSBO</t>
  </si>
  <si>
    <t>Expired</t>
  </si>
  <si>
    <t>Farm 250 contacts every 60 days</t>
  </si>
  <si>
    <t>Personal promotion through social media</t>
  </si>
  <si>
    <r>
      <t>TACTICS SUPPORTING STRATEGY-</t>
    </r>
    <r>
      <rPr>
        <sz val="9"/>
        <color indexed="8"/>
        <rFont val="Calibri"/>
        <family val="2"/>
      </rPr>
      <t xml:space="preserve"> What activities will you complete to achieve the strategy.</t>
    </r>
    <r>
      <rPr>
        <b/>
        <sz val="9"/>
        <color indexed="8"/>
        <rFont val="Calibri"/>
        <family val="2"/>
      </rPr>
      <t xml:space="preserve"> </t>
    </r>
  </si>
  <si>
    <t>Supports Strategy</t>
  </si>
  <si>
    <t>Priority Level</t>
  </si>
  <si>
    <t>Research for new FSBO daily</t>
  </si>
  <si>
    <t>2</t>
  </si>
  <si>
    <t>Develop my listing presentation</t>
  </si>
  <si>
    <t>All</t>
  </si>
  <si>
    <t>Develop a contact and follow up process</t>
  </si>
  <si>
    <t>1-3</t>
  </si>
  <si>
    <t xml:space="preserve">Contact 3 new FSBO daily (Monday- Thursday) </t>
  </si>
  <si>
    <t>1</t>
  </si>
  <si>
    <t>Research new Expired daily</t>
  </si>
  <si>
    <t xml:space="preserve">Contact 3 new Expired daily (Monday- Thursday) </t>
  </si>
  <si>
    <t>Determine my farm contacts</t>
  </si>
  <si>
    <t>3</t>
  </si>
  <si>
    <t>Develop  farm newsletter- consider a BLOG</t>
  </si>
  <si>
    <t>Develop a business Facebook Page</t>
  </si>
  <si>
    <t>4</t>
  </si>
  <si>
    <r>
      <t xml:space="preserve">MARKETING MATERIALS NEEDED- </t>
    </r>
    <r>
      <rPr>
        <sz val="9"/>
        <color indexed="8"/>
        <rFont val="Calibri"/>
        <family val="2"/>
      </rPr>
      <t>Marketing materials needed to support the tactics (record the tactic # beside each).</t>
    </r>
    <r>
      <rPr>
        <b/>
        <sz val="9"/>
        <color indexed="8"/>
        <rFont val="Calibri"/>
        <family val="2"/>
      </rPr>
      <t xml:space="preserve"> </t>
    </r>
  </si>
  <si>
    <t>Listing presentation</t>
  </si>
  <si>
    <t>Develop a contact / follow up system.</t>
  </si>
  <si>
    <t>Determine my farm newsletter format- consider a BLOG</t>
  </si>
  <si>
    <t>Design my Facebook Page</t>
  </si>
  <si>
    <t>2015 SALES PLAN</t>
  </si>
  <si>
    <t>2015 Income / Expence / Transaction Projections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</si>
</sst>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quot;$&quot;#,##0.00"/>
    <numFmt numFmtId="167" formatCode="_(&quot;$&quot;* #,##0.0_);_(&quot;$&quot;* \(#,##0.0\);_(&quot;$&quot;* &quot;-&quot;??_);_(@_)"/>
    <numFmt numFmtId="168" formatCode="_(&quot;$&quot;* #,##0_);_(&quot;$&quot;* \(#,##0\);_(&quot;$&quot;* &quot;-&quot;??_);_(@_)"/>
    <numFmt numFmtId="169" formatCode="0.000000"/>
    <numFmt numFmtId="170" formatCode="0.00000"/>
    <numFmt numFmtId="171" formatCode="0.0000"/>
    <numFmt numFmtId="172" formatCode="0.000"/>
    <numFmt numFmtId="173" formatCode="0.0"/>
    <numFmt numFmtId="174" formatCode="&quot;$&quot;#,##0.0"/>
  </numFmts>
  <fonts count="64">
    <font>
      <sz val="10"/>
      <name val="Arial"/>
      <family val="0"/>
    </font>
    <font>
      <u val="single"/>
      <sz val="10"/>
      <color indexed="12"/>
      <name val="Arial"/>
      <family val="2"/>
    </font>
    <font>
      <u val="single"/>
      <sz val="10"/>
      <color indexed="36"/>
      <name val="Arial"/>
      <family val="2"/>
    </font>
    <font>
      <sz val="8"/>
      <name val="Arial"/>
      <family val="2"/>
    </font>
    <font>
      <sz val="9"/>
      <name val="Calibri"/>
      <family val="2"/>
    </font>
    <font>
      <b/>
      <sz val="9"/>
      <name val="Calibri"/>
      <family val="2"/>
    </font>
    <font>
      <u val="single"/>
      <sz val="9"/>
      <name val="Calibri"/>
      <family val="2"/>
    </font>
    <font>
      <sz val="9"/>
      <color indexed="8"/>
      <name val="Calibri"/>
      <family val="2"/>
    </font>
    <font>
      <b/>
      <sz val="9"/>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name val="Calibri"/>
      <family val="2"/>
    </font>
    <font>
      <b/>
      <u val="single"/>
      <sz val="10"/>
      <name val="Calibri"/>
      <family val="2"/>
    </font>
    <font>
      <b/>
      <sz val="10"/>
      <name val="Calibri"/>
      <family val="2"/>
    </font>
    <font>
      <b/>
      <sz val="10"/>
      <color indexed="17"/>
      <name val="Calibri"/>
      <family val="2"/>
    </font>
    <font>
      <b/>
      <sz val="10"/>
      <color indexed="36"/>
      <name val="Calibri"/>
      <family val="2"/>
    </font>
    <font>
      <b/>
      <sz val="10"/>
      <color indexed="10"/>
      <name val="Calibri"/>
      <family val="2"/>
    </font>
    <font>
      <b/>
      <u val="single"/>
      <sz val="10"/>
      <color indexed="17"/>
      <name val="Calibri"/>
      <family val="2"/>
    </font>
    <font>
      <sz val="10"/>
      <color indexed="8"/>
      <name val="Calibri"/>
      <family val="2"/>
    </font>
    <font>
      <b/>
      <sz val="10"/>
      <color indexed="8"/>
      <name val="Calibri"/>
      <family val="2"/>
    </font>
    <font>
      <b/>
      <u val="single"/>
      <sz val="10"/>
      <color indexed="30"/>
      <name val="Calibri"/>
      <family val="2"/>
    </font>
    <font>
      <b/>
      <sz val="14"/>
      <name val="Calibri"/>
      <family val="2"/>
    </font>
    <font>
      <b/>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rgb="FF00B050"/>
      <name val="Calibri"/>
      <family val="2"/>
    </font>
    <font>
      <b/>
      <sz val="10"/>
      <color rgb="FF7030A0"/>
      <name val="Calibri"/>
      <family val="2"/>
    </font>
    <font>
      <b/>
      <u val="single"/>
      <sz val="10"/>
      <color rgb="FF00B050"/>
      <name val="Calibri"/>
      <family val="2"/>
    </font>
    <font>
      <sz val="9"/>
      <color theme="1"/>
      <name val="Calibri"/>
      <family val="2"/>
    </font>
    <font>
      <b/>
      <sz val="9"/>
      <color theme="1"/>
      <name val="Calibri"/>
      <family val="2"/>
    </font>
    <font>
      <sz val="10"/>
      <color theme="1"/>
      <name val="Calibri"/>
      <family val="2"/>
    </font>
    <font>
      <b/>
      <sz val="10"/>
      <color theme="1"/>
      <name val="Calibri"/>
      <family val="2"/>
    </font>
    <font>
      <b/>
      <u val="single"/>
      <sz val="10"/>
      <color rgb="FF0070C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medium"/>
      <right style="dotted"/>
      <top style="thin"/>
      <bottom style="dotted"/>
    </border>
    <border>
      <left style="medium"/>
      <right style="dotted"/>
      <top style="dotted"/>
      <bottom style="dotted"/>
    </border>
    <border>
      <left style="medium"/>
      <right style="dotted"/>
      <top style="dotted"/>
      <bottom style="thin"/>
    </border>
    <border>
      <left style="thin"/>
      <right style="medium"/>
      <top style="thin"/>
      <bottom style="thin"/>
    </border>
    <border>
      <left style="medium"/>
      <right style="dotted"/>
      <top style="dotted"/>
      <bottom style="mediu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dotted"/>
    </border>
    <border>
      <left/>
      <right/>
      <top style="thin"/>
      <bottom style="dotted"/>
    </border>
    <border>
      <left/>
      <right style="medium"/>
      <top style="thin"/>
      <bottom style="dotted"/>
    </border>
    <border>
      <left style="medium"/>
      <right/>
      <top style="dotted"/>
      <bottom style="dotted"/>
    </border>
    <border>
      <left/>
      <right/>
      <top style="dotted"/>
      <bottom style="dotted"/>
    </border>
    <border>
      <left/>
      <right style="medium"/>
      <top style="dotted"/>
      <bottom style="dotted"/>
    </border>
    <border>
      <left style="medium"/>
      <right/>
      <top style="dotted"/>
      <bottom style="thin"/>
    </border>
    <border>
      <left/>
      <right/>
      <top style="dotted"/>
      <bottom style="thin"/>
    </border>
    <border>
      <left/>
      <right style="medium"/>
      <top style="dotted"/>
      <bottom style="thin"/>
    </border>
    <border>
      <left style="medium"/>
      <right/>
      <top style="thin"/>
      <bottom style="thin"/>
    </border>
    <border>
      <left/>
      <right/>
      <top style="thin"/>
      <bottom style="thin"/>
    </border>
    <border>
      <left/>
      <right style="medium"/>
      <top style="thin"/>
      <bottom style="thin"/>
    </border>
    <border>
      <left style="dotted"/>
      <right style="dotted"/>
      <top style="thin"/>
      <bottom style="dotted"/>
    </border>
    <border>
      <left style="dotted"/>
      <right style="medium"/>
      <top style="thin"/>
      <bottom style="dotted"/>
    </border>
    <border>
      <left style="dotted"/>
      <right style="dotted"/>
      <top style="dotted"/>
      <bottom style="dotted"/>
    </border>
    <border>
      <left style="dotted"/>
      <right style="medium"/>
      <top style="dotted"/>
      <bottom style="dotted"/>
    </border>
    <border>
      <left style="dotted"/>
      <right style="dotted"/>
      <top style="dotted"/>
      <bottom style="thin"/>
    </border>
    <border>
      <left style="dotted"/>
      <right style="medium"/>
      <top style="dotted"/>
      <bottom style="thin"/>
    </border>
    <border>
      <left/>
      <right style="thin"/>
      <top style="thin"/>
      <bottom style="thin"/>
    </border>
    <border>
      <left style="dotted"/>
      <right style="thin"/>
      <top style="thin"/>
      <bottom style="dotted"/>
    </border>
    <border>
      <left style="dotted"/>
      <right style="thin"/>
      <top style="dotted"/>
      <bottom style="dotted"/>
    </border>
    <border>
      <left style="dotted"/>
      <right style="thin"/>
      <top style="dotted"/>
      <bottom style="thin"/>
    </border>
    <border>
      <left style="dotted"/>
      <right style="dotted"/>
      <top style="dotted"/>
      <bottom style="medium"/>
    </border>
    <border>
      <left style="dotted"/>
      <right style="medium"/>
      <top style="dotted"/>
      <bottom style="medium"/>
    </border>
    <border>
      <left style="medium"/>
      <right/>
      <top style="medium"/>
      <bottom/>
    </border>
    <border>
      <left/>
      <right/>
      <top style="medium"/>
      <bottom/>
    </border>
    <border>
      <left/>
      <right style="medium"/>
      <top style="medium"/>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19">
    <xf numFmtId="0" fontId="0" fillId="0" borderId="0" xfId="0" applyAlignment="1">
      <alignment/>
    </xf>
    <xf numFmtId="0" fontId="26" fillId="0" borderId="0" xfId="0" applyFont="1" applyAlignment="1">
      <alignment/>
    </xf>
    <xf numFmtId="0" fontId="27" fillId="0" borderId="0" xfId="0" applyFont="1" applyAlignment="1">
      <alignment horizontal="center"/>
    </xf>
    <xf numFmtId="0" fontId="28" fillId="0" borderId="0" xfId="0" applyFont="1" applyAlignment="1">
      <alignment/>
    </xf>
    <xf numFmtId="42" fontId="28" fillId="0" borderId="0" xfId="44" applyNumberFormat="1" applyFont="1" applyAlignment="1">
      <alignment/>
    </xf>
    <xf numFmtId="9" fontId="26" fillId="0" borderId="0" xfId="0" applyNumberFormat="1" applyFont="1" applyAlignment="1">
      <alignment/>
    </xf>
    <xf numFmtId="164" fontId="26" fillId="0" borderId="0" xfId="0" applyNumberFormat="1" applyFont="1" applyAlignment="1">
      <alignment/>
    </xf>
    <xf numFmtId="0" fontId="0" fillId="0" borderId="0" xfId="0" applyFont="1" applyAlignment="1">
      <alignment/>
    </xf>
    <xf numFmtId="168" fontId="26" fillId="0" borderId="0" xfId="44" applyNumberFormat="1" applyFont="1" applyAlignment="1">
      <alignment/>
    </xf>
    <xf numFmtId="0" fontId="28" fillId="0" borderId="0" xfId="0" applyFont="1" applyAlignment="1">
      <alignment horizontal="right"/>
    </xf>
    <xf numFmtId="168" fontId="26" fillId="0" borderId="0" xfId="0" applyNumberFormat="1" applyFont="1" applyAlignment="1">
      <alignment/>
    </xf>
    <xf numFmtId="0" fontId="27" fillId="0" borderId="0" xfId="0" applyFont="1" applyAlignment="1">
      <alignment/>
    </xf>
    <xf numFmtId="164" fontId="55" fillId="0" borderId="0" xfId="0" applyNumberFormat="1" applyFont="1" applyAlignment="1">
      <alignment/>
    </xf>
    <xf numFmtId="10" fontId="56" fillId="0" borderId="0" xfId="0" applyNumberFormat="1" applyFont="1" applyAlignment="1">
      <alignment/>
    </xf>
    <xf numFmtId="0" fontId="31" fillId="0" borderId="0" xfId="0" applyFont="1" applyAlignment="1">
      <alignment/>
    </xf>
    <xf numFmtId="165" fontId="56" fillId="0" borderId="0" xfId="0" applyNumberFormat="1" applyFont="1" applyAlignment="1">
      <alignment/>
    </xf>
    <xf numFmtId="0" fontId="27" fillId="0" borderId="0" xfId="0" applyFont="1" applyAlignment="1">
      <alignment horizontal="right"/>
    </xf>
    <xf numFmtId="0" fontId="26" fillId="0" borderId="0" xfId="0" applyFont="1" applyAlignment="1">
      <alignment horizontal="center"/>
    </xf>
    <xf numFmtId="0" fontId="26" fillId="0" borderId="0" xfId="0" applyFont="1" applyAlignment="1">
      <alignment horizontal="right"/>
    </xf>
    <xf numFmtId="164" fontId="28" fillId="0" borderId="10" xfId="44" applyNumberFormat="1" applyFont="1" applyBorder="1" applyAlignment="1">
      <alignment/>
    </xf>
    <xf numFmtId="168" fontId="28" fillId="0" borderId="10" xfId="0" applyNumberFormat="1" applyFont="1" applyBorder="1" applyAlignment="1">
      <alignment/>
    </xf>
    <xf numFmtId="0" fontId="57" fillId="0" borderId="0" xfId="0" applyFont="1" applyAlignment="1">
      <alignment horizontal="right"/>
    </xf>
    <xf numFmtId="0" fontId="27" fillId="33" borderId="0" xfId="0" applyFont="1" applyFill="1" applyAlignment="1">
      <alignment horizontal="center"/>
    </xf>
    <xf numFmtId="44" fontId="26" fillId="33" borderId="0" xfId="44" applyFont="1" applyFill="1" applyAlignment="1">
      <alignment/>
    </xf>
    <xf numFmtId="168" fontId="26" fillId="33" borderId="0" xfId="44" applyNumberFormat="1" applyFont="1" applyFill="1" applyAlignment="1">
      <alignment/>
    </xf>
    <xf numFmtId="0" fontId="27" fillId="11" borderId="0" xfId="0" applyFont="1" applyFill="1" applyAlignment="1">
      <alignment horizontal="center"/>
    </xf>
    <xf numFmtId="44" fontId="26" fillId="11" borderId="0" xfId="44" applyFont="1" applyFill="1" applyAlignment="1">
      <alignment/>
    </xf>
    <xf numFmtId="42" fontId="26" fillId="11" borderId="10" xfId="44" applyNumberFormat="1" applyFont="1" applyFill="1" applyBorder="1" applyAlignment="1">
      <alignment/>
    </xf>
    <xf numFmtId="42" fontId="26" fillId="33" borderId="10" xfId="44" applyNumberFormat="1" applyFont="1" applyFill="1" applyBorder="1" applyAlignment="1">
      <alignment/>
    </xf>
    <xf numFmtId="165" fontId="56" fillId="0" borderId="0" xfId="0" applyNumberFormat="1" applyFont="1" applyAlignment="1">
      <alignment horizontal="right"/>
    </xf>
    <xf numFmtId="0" fontId="28" fillId="0" borderId="0" xfId="0" applyFont="1" applyAlignment="1">
      <alignment horizontal="right"/>
    </xf>
    <xf numFmtId="42" fontId="26" fillId="0" borderId="10" xfId="44" applyNumberFormat="1" applyFont="1" applyBorder="1" applyAlignment="1">
      <alignment/>
    </xf>
    <xf numFmtId="42" fontId="28" fillId="0" borderId="0" xfId="44" applyNumberFormat="1" applyFont="1" applyBorder="1" applyAlignment="1">
      <alignment/>
    </xf>
    <xf numFmtId="164" fontId="28" fillId="0" borderId="10" xfId="0" applyNumberFormat="1" applyFont="1" applyBorder="1" applyAlignment="1">
      <alignment/>
    </xf>
    <xf numFmtId="168" fontId="26" fillId="0" borderId="0" xfId="44" applyNumberFormat="1" applyFont="1" applyBorder="1" applyAlignment="1">
      <alignment/>
    </xf>
    <xf numFmtId="0" fontId="28" fillId="0" borderId="0" xfId="0" applyFont="1" applyAlignment="1">
      <alignment horizontal="right"/>
    </xf>
    <xf numFmtId="164" fontId="28" fillId="0" borderId="0" xfId="0" applyNumberFormat="1" applyFont="1" applyBorder="1" applyAlignment="1">
      <alignment/>
    </xf>
    <xf numFmtId="165" fontId="26" fillId="0" borderId="0" xfId="0" applyNumberFormat="1" applyFont="1" applyAlignment="1">
      <alignment/>
    </xf>
    <xf numFmtId="0" fontId="28" fillId="0" borderId="0" xfId="0" applyFont="1" applyBorder="1" applyAlignment="1">
      <alignment/>
    </xf>
    <xf numFmtId="1" fontId="26" fillId="0" borderId="0" xfId="0" applyNumberFormat="1" applyFont="1" applyBorder="1" applyAlignment="1">
      <alignment horizontal="center"/>
    </xf>
    <xf numFmtId="42" fontId="26" fillId="0" borderId="0" xfId="0" applyNumberFormat="1" applyFont="1" applyAlignment="1">
      <alignment/>
    </xf>
    <xf numFmtId="2" fontId="26" fillId="0" borderId="0" xfId="0" applyNumberFormat="1" applyFont="1" applyAlignment="1">
      <alignment horizontal="right"/>
    </xf>
    <xf numFmtId="1" fontId="26" fillId="0" borderId="10" xfId="0" applyNumberFormat="1" applyFont="1" applyBorder="1" applyAlignment="1">
      <alignment horizontal="right"/>
    </xf>
    <xf numFmtId="165" fontId="56" fillId="0" borderId="11" xfId="0" applyNumberFormat="1" applyFont="1" applyBorder="1" applyAlignment="1">
      <alignment horizontal="right"/>
    </xf>
    <xf numFmtId="0" fontId="58" fillId="0" borderId="12" xfId="0" applyFont="1" applyBorder="1" applyAlignment="1">
      <alignment/>
    </xf>
    <xf numFmtId="0" fontId="58" fillId="0" borderId="13" xfId="0" applyFont="1" applyBorder="1" applyAlignment="1">
      <alignment/>
    </xf>
    <xf numFmtId="0" fontId="58" fillId="0" borderId="14" xfId="0" applyFont="1" applyBorder="1" applyAlignment="1">
      <alignment/>
    </xf>
    <xf numFmtId="0" fontId="59" fillId="10" borderId="10" xfId="0" applyFont="1" applyFill="1" applyBorder="1" applyAlignment="1">
      <alignment horizontal="center" vertical="top" wrapText="1"/>
    </xf>
    <xf numFmtId="0" fontId="59" fillId="10" borderId="15" xfId="0" applyFont="1" applyFill="1" applyBorder="1" applyAlignment="1">
      <alignment horizontal="center" vertical="top" wrapText="1"/>
    </xf>
    <xf numFmtId="0" fontId="58" fillId="0" borderId="12" xfId="0" applyFont="1" applyBorder="1" applyAlignment="1">
      <alignment horizontal="right" wrapText="1"/>
    </xf>
    <xf numFmtId="1" fontId="58" fillId="0" borderId="10" xfId="0" applyNumberFormat="1" applyFont="1" applyBorder="1" applyAlignment="1">
      <alignment horizontal="center"/>
    </xf>
    <xf numFmtId="1" fontId="58" fillId="0" borderId="15" xfId="0" applyNumberFormat="1" applyFont="1" applyBorder="1" applyAlignment="1">
      <alignment horizontal="center" wrapText="1"/>
    </xf>
    <xf numFmtId="0" fontId="58" fillId="0" borderId="13" xfId="0" applyFont="1" applyBorder="1" applyAlignment="1">
      <alignment horizontal="right" wrapText="1"/>
    </xf>
    <xf numFmtId="1" fontId="58" fillId="0" borderId="15" xfId="0" applyNumberFormat="1" applyFont="1" applyBorder="1" applyAlignment="1">
      <alignment horizontal="center"/>
    </xf>
    <xf numFmtId="0" fontId="58" fillId="0" borderId="13" xfId="0" applyFont="1" applyBorder="1" applyAlignment="1">
      <alignment horizontal="right"/>
    </xf>
    <xf numFmtId="0" fontId="58" fillId="0" borderId="10" xfId="0" applyFont="1" applyBorder="1" applyAlignment="1">
      <alignment horizontal="center"/>
    </xf>
    <xf numFmtId="0" fontId="58" fillId="0" borderId="15" xfId="0" applyFont="1" applyBorder="1" applyAlignment="1">
      <alignment horizontal="center"/>
    </xf>
    <xf numFmtId="49" fontId="58" fillId="0" borderId="15" xfId="0" applyNumberFormat="1" applyFont="1" applyBorder="1" applyAlignment="1">
      <alignment horizontal="center"/>
    </xf>
    <xf numFmtId="0" fontId="58" fillId="0" borderId="13" xfId="0" applyFont="1" applyBorder="1" applyAlignment="1">
      <alignment/>
    </xf>
    <xf numFmtId="0" fontId="58" fillId="0" borderId="14" xfId="0" applyFont="1" applyBorder="1" applyAlignment="1">
      <alignment horizontal="right"/>
    </xf>
    <xf numFmtId="0" fontId="58" fillId="0" borderId="12" xfId="0" applyFont="1" applyBorder="1" applyAlignment="1">
      <alignment/>
    </xf>
    <xf numFmtId="0" fontId="58" fillId="0" borderId="16" xfId="0" applyFont="1" applyBorder="1" applyAlignment="1">
      <alignment/>
    </xf>
    <xf numFmtId="49" fontId="58" fillId="0" borderId="15" xfId="0" applyNumberFormat="1" applyFont="1" applyBorder="1" applyAlignment="1">
      <alignment horizontal="center" wrapText="1"/>
    </xf>
    <xf numFmtId="0" fontId="60" fillId="0" borderId="17" xfId="0" applyFont="1" applyBorder="1" applyAlignment="1">
      <alignment horizontal="right"/>
    </xf>
    <xf numFmtId="0" fontId="60" fillId="0" borderId="18" xfId="0" applyFont="1" applyBorder="1" applyAlignment="1">
      <alignment horizontal="right"/>
    </xf>
    <xf numFmtId="0" fontId="60" fillId="0" borderId="18" xfId="0" applyFont="1" applyBorder="1" applyAlignment="1">
      <alignment horizontal="left"/>
    </xf>
    <xf numFmtId="0" fontId="60" fillId="0" borderId="19" xfId="0" applyFont="1" applyBorder="1" applyAlignment="1">
      <alignment horizontal="left"/>
    </xf>
    <xf numFmtId="0" fontId="61" fillId="10" borderId="20" xfId="0" applyFont="1" applyFill="1" applyBorder="1" applyAlignment="1">
      <alignment horizontal="left" vertical="center" wrapText="1"/>
    </xf>
    <xf numFmtId="0" fontId="61" fillId="10" borderId="21" xfId="0" applyFont="1" applyFill="1" applyBorder="1" applyAlignment="1">
      <alignment horizontal="left" vertical="center" wrapText="1"/>
    </xf>
    <xf numFmtId="0" fontId="61" fillId="10" borderId="22" xfId="0" applyFont="1" applyFill="1" applyBorder="1" applyAlignment="1">
      <alignment horizontal="left" vertical="center" wrapText="1"/>
    </xf>
    <xf numFmtId="0" fontId="58" fillId="0" borderId="23" xfId="0" applyFont="1" applyBorder="1" applyAlignment="1">
      <alignment horizontal="left" vertical="top" wrapText="1"/>
    </xf>
    <xf numFmtId="0" fontId="58" fillId="0" borderId="24" xfId="0" applyFont="1" applyBorder="1" applyAlignment="1">
      <alignment horizontal="left" vertical="top" wrapText="1"/>
    </xf>
    <xf numFmtId="0" fontId="58" fillId="0" borderId="25" xfId="0" applyFont="1" applyBorder="1" applyAlignment="1">
      <alignment horizontal="left" vertical="top" wrapText="1"/>
    </xf>
    <xf numFmtId="0" fontId="58" fillId="0" borderId="26" xfId="0" applyFont="1" applyBorder="1" applyAlignment="1">
      <alignment horizontal="left" vertical="top" wrapText="1"/>
    </xf>
    <xf numFmtId="0" fontId="58" fillId="0" borderId="27" xfId="0" applyFont="1" applyBorder="1" applyAlignment="1">
      <alignment horizontal="left" vertical="top" wrapText="1"/>
    </xf>
    <xf numFmtId="0" fontId="58" fillId="0" borderId="28" xfId="0" applyFont="1" applyBorder="1" applyAlignment="1">
      <alignment horizontal="left" vertical="top" wrapText="1"/>
    </xf>
    <xf numFmtId="0" fontId="58" fillId="0" borderId="29" xfId="0" applyFont="1" applyBorder="1" applyAlignment="1">
      <alignment horizontal="left" vertical="top" wrapText="1"/>
    </xf>
    <xf numFmtId="0" fontId="58" fillId="0" borderId="30" xfId="0" applyFont="1" applyBorder="1" applyAlignment="1">
      <alignment horizontal="left" vertical="top" wrapText="1"/>
    </xf>
    <xf numFmtId="0" fontId="58" fillId="0" borderId="31" xfId="0" applyFont="1" applyBorder="1" applyAlignment="1">
      <alignment horizontal="left" vertical="top" wrapText="1"/>
    </xf>
    <xf numFmtId="0" fontId="59" fillId="10" borderId="32" xfId="0" applyFont="1" applyFill="1" applyBorder="1" applyAlignment="1">
      <alignment horizontal="left" wrapText="1"/>
    </xf>
    <xf numFmtId="0" fontId="59" fillId="10" borderId="33" xfId="0" applyFont="1" applyFill="1" applyBorder="1" applyAlignment="1">
      <alignment horizontal="left" wrapText="1"/>
    </xf>
    <xf numFmtId="0" fontId="59" fillId="10" borderId="34" xfId="0" applyFont="1" applyFill="1" applyBorder="1" applyAlignment="1">
      <alignment horizontal="left" wrapText="1"/>
    </xf>
    <xf numFmtId="0" fontId="58" fillId="0" borderId="23" xfId="0" applyFont="1" applyFill="1" applyBorder="1" applyAlignment="1">
      <alignment horizontal="left"/>
    </xf>
    <xf numFmtId="0" fontId="58" fillId="0" borderId="24" xfId="0" applyFont="1" applyFill="1" applyBorder="1" applyAlignment="1">
      <alignment horizontal="left"/>
    </xf>
    <xf numFmtId="0" fontId="58" fillId="0" borderId="25" xfId="0" applyFont="1" applyFill="1" applyBorder="1" applyAlignment="1">
      <alignment horizontal="left"/>
    </xf>
    <xf numFmtId="0" fontId="58" fillId="0" borderId="29" xfId="0" applyFont="1" applyFill="1" applyBorder="1" applyAlignment="1">
      <alignment horizontal="left"/>
    </xf>
    <xf numFmtId="0" fontId="58" fillId="0" borderId="30" xfId="0" applyFont="1" applyFill="1" applyBorder="1" applyAlignment="1">
      <alignment horizontal="left"/>
    </xf>
    <xf numFmtId="0" fontId="58" fillId="0" borderId="31" xfId="0" applyFont="1" applyFill="1" applyBorder="1" applyAlignment="1">
      <alignment horizontal="left"/>
    </xf>
    <xf numFmtId="0" fontId="58" fillId="0" borderId="35" xfId="0" applyFont="1" applyFill="1" applyBorder="1" applyAlignment="1">
      <alignment horizontal="left" wrapText="1"/>
    </xf>
    <xf numFmtId="0" fontId="58" fillId="0" borderId="36" xfId="0" applyFont="1" applyFill="1" applyBorder="1" applyAlignment="1">
      <alignment horizontal="left" wrapText="1"/>
    </xf>
    <xf numFmtId="0" fontId="58" fillId="0" borderId="37" xfId="0" applyFont="1" applyBorder="1" applyAlignment="1">
      <alignment horizontal="left" wrapText="1"/>
    </xf>
    <xf numFmtId="0" fontId="58" fillId="0" borderId="38" xfId="0" applyFont="1" applyBorder="1" applyAlignment="1">
      <alignment horizontal="left" wrapText="1"/>
    </xf>
    <xf numFmtId="0" fontId="58" fillId="0" borderId="39" xfId="0" applyFont="1" applyBorder="1" applyAlignment="1">
      <alignment horizontal="left" wrapText="1"/>
    </xf>
    <xf numFmtId="0" fontId="58" fillId="0" borderId="40" xfId="0" applyFont="1" applyBorder="1" applyAlignment="1">
      <alignment horizontal="left" wrapText="1"/>
    </xf>
    <xf numFmtId="0" fontId="59" fillId="10" borderId="41" xfId="0" applyFont="1" applyFill="1" applyBorder="1" applyAlignment="1">
      <alignment horizontal="left" wrapText="1"/>
    </xf>
    <xf numFmtId="0" fontId="58" fillId="0" borderId="35" xfId="0" applyFont="1" applyBorder="1" applyAlignment="1">
      <alignment horizontal="left" wrapText="1"/>
    </xf>
    <xf numFmtId="0" fontId="58" fillId="0" borderId="42" xfId="0" applyFont="1" applyBorder="1" applyAlignment="1">
      <alignment horizontal="left" wrapText="1"/>
    </xf>
    <xf numFmtId="0" fontId="58" fillId="0" borderId="37" xfId="0" applyFont="1" applyBorder="1" applyAlignment="1">
      <alignment horizontal="left"/>
    </xf>
    <xf numFmtId="0" fontId="58" fillId="0" borderId="43" xfId="0" applyFont="1" applyBorder="1" applyAlignment="1">
      <alignment horizontal="left"/>
    </xf>
    <xf numFmtId="0" fontId="58" fillId="0" borderId="43" xfId="0" applyFont="1" applyBorder="1" applyAlignment="1">
      <alignment horizontal="left" wrapText="1"/>
    </xf>
    <xf numFmtId="0" fontId="58" fillId="0" borderId="44" xfId="0" applyFont="1" applyBorder="1" applyAlignment="1">
      <alignment horizontal="left" wrapText="1"/>
    </xf>
    <xf numFmtId="0" fontId="58" fillId="0" borderId="38" xfId="0" applyFont="1" applyBorder="1" applyAlignment="1">
      <alignment horizontal="left"/>
    </xf>
    <xf numFmtId="0" fontId="58" fillId="0" borderId="37" xfId="0" applyFont="1" applyBorder="1" applyAlignment="1">
      <alignment horizontal="center" wrapText="1"/>
    </xf>
    <xf numFmtId="0" fontId="58" fillId="0" borderId="43" xfId="0" applyFont="1" applyBorder="1" applyAlignment="1">
      <alignment horizontal="center" wrapText="1"/>
    </xf>
    <xf numFmtId="0" fontId="58" fillId="0" borderId="45" xfId="0" applyFont="1" applyBorder="1" applyAlignment="1">
      <alignment horizontal="left"/>
    </xf>
    <xf numFmtId="0" fontId="58" fillId="0" borderId="46" xfId="0" applyFont="1" applyBorder="1" applyAlignment="1">
      <alignment horizontal="left"/>
    </xf>
    <xf numFmtId="0" fontId="53" fillId="0" borderId="47" xfId="0" applyFont="1" applyBorder="1" applyAlignment="1">
      <alignment horizontal="left"/>
    </xf>
    <xf numFmtId="0" fontId="53" fillId="0" borderId="48" xfId="0" applyFont="1" applyBorder="1" applyAlignment="1">
      <alignment horizontal="left"/>
    </xf>
    <xf numFmtId="0" fontId="53" fillId="0" borderId="49" xfId="0" applyFont="1" applyBorder="1" applyAlignment="1">
      <alignment horizontal="left"/>
    </xf>
    <xf numFmtId="0" fontId="58" fillId="0" borderId="35" xfId="0" applyFont="1" applyBorder="1" applyAlignment="1">
      <alignment horizontal="left"/>
    </xf>
    <xf numFmtId="0" fontId="58" fillId="0" borderId="36" xfId="0" applyFont="1"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62" fillId="33" borderId="10" xfId="0" applyFont="1" applyFill="1" applyBorder="1" applyAlignment="1">
      <alignment horizontal="center"/>
    </xf>
    <xf numFmtId="0" fontId="62" fillId="11" borderId="10" xfId="0" applyFont="1" applyFill="1" applyBorder="1" applyAlignment="1">
      <alignment horizontal="center"/>
    </xf>
    <xf numFmtId="0" fontId="28" fillId="0" borderId="0" xfId="0" applyFont="1" applyAlignment="1">
      <alignment horizontal="right"/>
    </xf>
    <xf numFmtId="0" fontId="36" fillId="0" borderId="0" xfId="0" applyFont="1" applyBorder="1" applyAlignment="1">
      <alignment horizontal="center"/>
    </xf>
    <xf numFmtId="0" fontId="37" fillId="0" borderId="0" xfId="0" applyFont="1" applyAlignment="1">
      <alignment horizontal="left"/>
    </xf>
    <xf numFmtId="0" fontId="26"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8</xdr:row>
      <xdr:rowOff>38100</xdr:rowOff>
    </xdr:from>
    <xdr:to>
      <xdr:col>1</xdr:col>
      <xdr:colOff>200025</xdr:colOff>
      <xdr:row>8</xdr:row>
      <xdr:rowOff>142875</xdr:rowOff>
    </xdr:to>
    <xdr:sp>
      <xdr:nvSpPr>
        <xdr:cNvPr id="1" name="Flowchart: Connector 1"/>
        <xdr:cNvSpPr>
          <a:spLocks/>
        </xdr:cNvSpPr>
      </xdr:nvSpPr>
      <xdr:spPr>
        <a:xfrm>
          <a:off x="342900" y="1371600"/>
          <a:ext cx="95250" cy="104775"/>
        </a:xfrm>
        <a:prstGeom prst="flowChartConnector">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F0"/>
  </sheetPr>
  <dimension ref="A1:P56"/>
  <sheetViews>
    <sheetView showGridLines="0" tabSelected="1" zoomScalePageLayoutView="0" workbookViewId="0" topLeftCell="A11">
      <selection activeCell="A37" sqref="A37"/>
    </sheetView>
  </sheetViews>
  <sheetFormatPr defaultColWidth="9.140625" defaultRowHeight="12.75"/>
  <cols>
    <col min="1" max="1" width="3.57421875" style="0" customWidth="1"/>
  </cols>
  <sheetData>
    <row r="1" spans="1:12" ht="15">
      <c r="A1" s="106" t="s">
        <v>85</v>
      </c>
      <c r="B1" s="107"/>
      <c r="C1" s="107"/>
      <c r="D1" s="107"/>
      <c r="E1" s="107"/>
      <c r="F1" s="107"/>
      <c r="G1" s="107"/>
      <c r="H1" s="107"/>
      <c r="I1" s="107"/>
      <c r="J1" s="107"/>
      <c r="K1" s="107"/>
      <c r="L1" s="108"/>
    </row>
    <row r="2" spans="1:12" ht="13.5" thickBot="1">
      <c r="A2" s="63" t="s">
        <v>86</v>
      </c>
      <c r="B2" s="64"/>
      <c r="C2" s="65" t="s">
        <v>87</v>
      </c>
      <c r="D2" s="65"/>
      <c r="E2" s="65"/>
      <c r="F2" s="65"/>
      <c r="G2" s="65"/>
      <c r="H2" s="65"/>
      <c r="I2" s="65"/>
      <c r="J2" s="65"/>
      <c r="K2" s="65"/>
      <c r="L2" s="66"/>
    </row>
    <row r="3" spans="1:12" ht="12.75">
      <c r="A3" s="67" t="s">
        <v>88</v>
      </c>
      <c r="B3" s="68"/>
      <c r="C3" s="68"/>
      <c r="D3" s="68"/>
      <c r="E3" s="68"/>
      <c r="F3" s="68"/>
      <c r="G3" s="68"/>
      <c r="H3" s="68"/>
      <c r="I3" s="68"/>
      <c r="J3" s="68"/>
      <c r="K3" s="68"/>
      <c r="L3" s="69"/>
    </row>
    <row r="4" spans="1:12" ht="12.75">
      <c r="A4" s="70" t="s">
        <v>89</v>
      </c>
      <c r="B4" s="71"/>
      <c r="C4" s="71"/>
      <c r="D4" s="71"/>
      <c r="E4" s="71"/>
      <c r="F4" s="71"/>
      <c r="G4" s="71"/>
      <c r="H4" s="71"/>
      <c r="I4" s="71"/>
      <c r="J4" s="71"/>
      <c r="K4" s="71"/>
      <c r="L4" s="72"/>
    </row>
    <row r="5" spans="1:12" ht="12.75">
      <c r="A5" s="73" t="s">
        <v>90</v>
      </c>
      <c r="B5" s="74"/>
      <c r="C5" s="74"/>
      <c r="D5" s="74"/>
      <c r="E5" s="74"/>
      <c r="F5" s="74"/>
      <c r="G5" s="74"/>
      <c r="H5" s="74"/>
      <c r="I5" s="74"/>
      <c r="J5" s="74"/>
      <c r="K5" s="74"/>
      <c r="L5" s="75"/>
    </row>
    <row r="6" spans="1:12" ht="12.75">
      <c r="A6" s="73" t="s">
        <v>91</v>
      </c>
      <c r="B6" s="74"/>
      <c r="C6" s="74"/>
      <c r="D6" s="74"/>
      <c r="E6" s="74"/>
      <c r="F6" s="74"/>
      <c r="G6" s="74"/>
      <c r="H6" s="74"/>
      <c r="I6" s="74"/>
      <c r="J6" s="74"/>
      <c r="K6" s="74"/>
      <c r="L6" s="75"/>
    </row>
    <row r="7" spans="1:12" ht="12.75">
      <c r="A7" s="73" t="s">
        <v>92</v>
      </c>
      <c r="B7" s="74"/>
      <c r="C7" s="74"/>
      <c r="D7" s="74"/>
      <c r="E7" s="74"/>
      <c r="F7" s="74"/>
      <c r="G7" s="74"/>
      <c r="H7" s="74"/>
      <c r="I7" s="74"/>
      <c r="J7" s="74"/>
      <c r="K7" s="74"/>
      <c r="L7" s="75"/>
    </row>
    <row r="8" spans="1:12" ht="12.75">
      <c r="A8" s="76" t="s">
        <v>93</v>
      </c>
      <c r="B8" s="77"/>
      <c r="C8" s="77"/>
      <c r="D8" s="77"/>
      <c r="E8" s="77"/>
      <c r="F8" s="77"/>
      <c r="G8" s="77"/>
      <c r="H8" s="77"/>
      <c r="I8" s="77"/>
      <c r="J8" s="77"/>
      <c r="K8" s="77"/>
      <c r="L8" s="78"/>
    </row>
    <row r="9" spans="1:12" ht="12.75">
      <c r="A9" s="79" t="s">
        <v>94</v>
      </c>
      <c r="B9" s="80"/>
      <c r="C9" s="80"/>
      <c r="D9" s="80"/>
      <c r="E9" s="80"/>
      <c r="F9" s="80"/>
      <c r="G9" s="80"/>
      <c r="H9" s="80"/>
      <c r="I9" s="80"/>
      <c r="J9" s="80"/>
      <c r="K9" s="80"/>
      <c r="L9" s="81"/>
    </row>
    <row r="10" spans="1:12" ht="12.75">
      <c r="A10" s="82" t="s">
        <v>95</v>
      </c>
      <c r="B10" s="83"/>
      <c r="C10" s="83"/>
      <c r="D10" s="83"/>
      <c r="E10" s="83"/>
      <c r="F10" s="83"/>
      <c r="G10" s="83"/>
      <c r="H10" s="83"/>
      <c r="I10" s="83"/>
      <c r="J10" s="83"/>
      <c r="K10" s="83"/>
      <c r="L10" s="84"/>
    </row>
    <row r="11" spans="1:12" ht="12.75">
      <c r="A11" s="85"/>
      <c r="B11" s="86"/>
      <c r="C11" s="86"/>
      <c r="D11" s="86"/>
      <c r="E11" s="86"/>
      <c r="F11" s="86"/>
      <c r="G11" s="86"/>
      <c r="H11" s="86"/>
      <c r="I11" s="86"/>
      <c r="J11" s="86"/>
      <c r="K11" s="86"/>
      <c r="L11" s="87"/>
    </row>
    <row r="12" spans="1:12" ht="12.75">
      <c r="A12" s="79" t="s">
        <v>96</v>
      </c>
      <c r="B12" s="80"/>
      <c r="C12" s="80"/>
      <c r="D12" s="80"/>
      <c r="E12" s="80"/>
      <c r="F12" s="80"/>
      <c r="G12" s="80"/>
      <c r="H12" s="80"/>
      <c r="I12" s="80"/>
      <c r="J12" s="80"/>
      <c r="K12" s="80"/>
      <c r="L12" s="81"/>
    </row>
    <row r="13" spans="1:12" ht="12.75">
      <c r="A13" s="44">
        <v>1</v>
      </c>
      <c r="B13" s="88" t="s">
        <v>97</v>
      </c>
      <c r="C13" s="88"/>
      <c r="D13" s="88"/>
      <c r="E13" s="88"/>
      <c r="F13" s="88"/>
      <c r="G13" s="88"/>
      <c r="H13" s="88"/>
      <c r="I13" s="88"/>
      <c r="J13" s="88"/>
      <c r="K13" s="88"/>
      <c r="L13" s="89"/>
    </row>
    <row r="14" spans="1:12" ht="12.75">
      <c r="A14" s="45">
        <v>2</v>
      </c>
      <c r="B14" s="90" t="s">
        <v>98</v>
      </c>
      <c r="C14" s="90"/>
      <c r="D14" s="90"/>
      <c r="E14" s="90"/>
      <c r="F14" s="90"/>
      <c r="G14" s="90"/>
      <c r="H14" s="90"/>
      <c r="I14" s="90"/>
      <c r="J14" s="90"/>
      <c r="K14" s="90"/>
      <c r="L14" s="91"/>
    </row>
    <row r="15" spans="1:12" ht="12.75">
      <c r="A15" s="45">
        <v>3</v>
      </c>
      <c r="B15" s="90" t="s">
        <v>99</v>
      </c>
      <c r="C15" s="90"/>
      <c r="D15" s="90"/>
      <c r="E15" s="90"/>
      <c r="F15" s="90"/>
      <c r="G15" s="90"/>
      <c r="H15" s="90"/>
      <c r="I15" s="90"/>
      <c r="J15" s="90"/>
      <c r="K15" s="90"/>
      <c r="L15" s="91"/>
    </row>
    <row r="16" spans="1:12" ht="12.75">
      <c r="A16" s="45">
        <v>4</v>
      </c>
      <c r="B16" s="90" t="s">
        <v>100</v>
      </c>
      <c r="C16" s="90"/>
      <c r="D16" s="90"/>
      <c r="E16" s="90"/>
      <c r="F16" s="90"/>
      <c r="G16" s="90"/>
      <c r="H16" s="90"/>
      <c r="I16" s="90"/>
      <c r="J16" s="90"/>
      <c r="K16" s="90"/>
      <c r="L16" s="91"/>
    </row>
    <row r="17" spans="1:12" ht="12.75">
      <c r="A17" s="45">
        <v>5</v>
      </c>
      <c r="B17" s="90" t="s">
        <v>101</v>
      </c>
      <c r="C17" s="90"/>
      <c r="D17" s="90"/>
      <c r="E17" s="90"/>
      <c r="F17" s="90"/>
      <c r="G17" s="90"/>
      <c r="H17" s="90"/>
      <c r="I17" s="90"/>
      <c r="J17" s="90"/>
      <c r="K17" s="90"/>
      <c r="L17" s="91"/>
    </row>
    <row r="18" spans="1:12" ht="12.75">
      <c r="A18" s="45">
        <v>6</v>
      </c>
      <c r="B18" s="90" t="s">
        <v>102</v>
      </c>
      <c r="C18" s="90"/>
      <c r="D18" s="90"/>
      <c r="E18" s="90"/>
      <c r="F18" s="90"/>
      <c r="G18" s="90"/>
      <c r="H18" s="90"/>
      <c r="I18" s="90"/>
      <c r="J18" s="90"/>
      <c r="K18" s="90"/>
      <c r="L18" s="91"/>
    </row>
    <row r="19" spans="1:12" ht="12.75">
      <c r="A19" s="46">
        <v>7</v>
      </c>
      <c r="B19" s="92"/>
      <c r="C19" s="92"/>
      <c r="D19" s="92"/>
      <c r="E19" s="92"/>
      <c r="F19" s="92"/>
      <c r="G19" s="92"/>
      <c r="H19" s="92"/>
      <c r="I19" s="92"/>
      <c r="J19" s="92"/>
      <c r="K19" s="92"/>
      <c r="L19" s="93"/>
    </row>
    <row r="20" spans="1:12" ht="12.75">
      <c r="A20" s="79" t="s">
        <v>103</v>
      </c>
      <c r="B20" s="80"/>
      <c r="C20" s="80"/>
      <c r="D20" s="80"/>
      <c r="E20" s="80"/>
      <c r="F20" s="80"/>
      <c r="G20" s="80"/>
      <c r="H20" s="80"/>
      <c r="I20" s="80"/>
      <c r="J20" s="80"/>
      <c r="K20" s="80"/>
      <c r="L20" s="81"/>
    </row>
    <row r="21" spans="1:12" ht="12.75">
      <c r="A21" s="44">
        <v>1</v>
      </c>
      <c r="B21" s="88" t="s">
        <v>104</v>
      </c>
      <c r="C21" s="88"/>
      <c r="D21" s="88"/>
      <c r="E21" s="88"/>
      <c r="F21" s="88"/>
      <c r="G21" s="88"/>
      <c r="H21" s="88"/>
      <c r="I21" s="88"/>
      <c r="J21" s="88"/>
      <c r="K21" s="88"/>
      <c r="L21" s="89"/>
    </row>
    <row r="22" spans="1:12" ht="12.75">
      <c r="A22" s="45">
        <v>2</v>
      </c>
      <c r="B22" s="90" t="s">
        <v>105</v>
      </c>
      <c r="C22" s="90"/>
      <c r="D22" s="90"/>
      <c r="E22" s="90"/>
      <c r="F22" s="90"/>
      <c r="G22" s="90"/>
      <c r="H22" s="90"/>
      <c r="I22" s="90"/>
      <c r="J22" s="90"/>
      <c r="K22" s="90"/>
      <c r="L22" s="91"/>
    </row>
    <row r="23" spans="1:12" ht="12.75">
      <c r="A23" s="45">
        <v>3</v>
      </c>
      <c r="B23" s="90" t="s">
        <v>106</v>
      </c>
      <c r="C23" s="90"/>
      <c r="D23" s="90"/>
      <c r="E23" s="90"/>
      <c r="F23" s="90"/>
      <c r="G23" s="90"/>
      <c r="H23" s="90"/>
      <c r="I23" s="90"/>
      <c r="J23" s="90"/>
      <c r="K23" s="90"/>
      <c r="L23" s="91"/>
    </row>
    <row r="24" spans="1:16" ht="12.75">
      <c r="A24" s="45">
        <v>4</v>
      </c>
      <c r="B24" s="90" t="s">
        <v>107</v>
      </c>
      <c r="C24" s="90"/>
      <c r="D24" s="90"/>
      <c r="E24" s="90"/>
      <c r="F24" s="90"/>
      <c r="G24" s="90"/>
      <c r="H24" s="90"/>
      <c r="I24" s="90"/>
      <c r="J24" s="90"/>
      <c r="K24" s="90"/>
      <c r="L24" s="91"/>
      <c r="P24" s="3"/>
    </row>
    <row r="25" spans="1:12" ht="12.75">
      <c r="A25" s="46">
        <v>5</v>
      </c>
      <c r="B25" s="92"/>
      <c r="C25" s="92"/>
      <c r="D25" s="92"/>
      <c r="E25" s="92"/>
      <c r="F25" s="92"/>
      <c r="G25" s="92"/>
      <c r="H25" s="92"/>
      <c r="I25" s="92"/>
      <c r="J25" s="92"/>
      <c r="K25" s="92"/>
      <c r="L25" s="93"/>
    </row>
    <row r="26" spans="1:12" ht="24">
      <c r="A26" s="79" t="s">
        <v>108</v>
      </c>
      <c r="B26" s="80"/>
      <c r="C26" s="80"/>
      <c r="D26" s="80"/>
      <c r="E26" s="80"/>
      <c r="F26" s="80"/>
      <c r="G26" s="80"/>
      <c r="H26" s="80"/>
      <c r="I26" s="80"/>
      <c r="J26" s="94"/>
      <c r="K26" s="47" t="s">
        <v>109</v>
      </c>
      <c r="L26" s="48" t="s">
        <v>110</v>
      </c>
    </row>
    <row r="27" spans="1:12" ht="12.75">
      <c r="A27" s="49">
        <v>1</v>
      </c>
      <c r="B27" s="95" t="s">
        <v>111</v>
      </c>
      <c r="C27" s="95"/>
      <c r="D27" s="95"/>
      <c r="E27" s="95"/>
      <c r="F27" s="95"/>
      <c r="G27" s="95"/>
      <c r="H27" s="95"/>
      <c r="I27" s="95"/>
      <c r="J27" s="96"/>
      <c r="K27" s="50">
        <v>1</v>
      </c>
      <c r="L27" s="62" t="s">
        <v>112</v>
      </c>
    </row>
    <row r="28" spans="1:12" ht="12.75">
      <c r="A28" s="52">
        <v>2</v>
      </c>
      <c r="B28" s="97" t="s">
        <v>113</v>
      </c>
      <c r="C28" s="97"/>
      <c r="D28" s="97"/>
      <c r="E28" s="97"/>
      <c r="F28" s="97"/>
      <c r="G28" s="97"/>
      <c r="H28" s="97"/>
      <c r="I28" s="97"/>
      <c r="J28" s="98"/>
      <c r="K28" s="50" t="s">
        <v>114</v>
      </c>
      <c r="L28" s="57" t="s">
        <v>112</v>
      </c>
    </row>
    <row r="29" spans="1:12" ht="12.75">
      <c r="A29" s="52">
        <v>3</v>
      </c>
      <c r="B29" s="90" t="s">
        <v>115</v>
      </c>
      <c r="C29" s="90"/>
      <c r="D29" s="90"/>
      <c r="E29" s="90"/>
      <c r="F29" s="90"/>
      <c r="G29" s="90"/>
      <c r="H29" s="90"/>
      <c r="I29" s="90"/>
      <c r="J29" s="99"/>
      <c r="K29" s="50" t="s">
        <v>116</v>
      </c>
      <c r="L29" s="62" t="s">
        <v>112</v>
      </c>
    </row>
    <row r="30" spans="1:12" ht="12.75">
      <c r="A30" s="54">
        <v>4</v>
      </c>
      <c r="B30" s="97" t="s">
        <v>117</v>
      </c>
      <c r="C30" s="97"/>
      <c r="D30" s="97"/>
      <c r="E30" s="97"/>
      <c r="F30" s="97"/>
      <c r="G30" s="97"/>
      <c r="H30" s="97"/>
      <c r="I30" s="97"/>
      <c r="J30" s="98"/>
      <c r="K30" s="50" t="s">
        <v>118</v>
      </c>
      <c r="L30" s="62" t="s">
        <v>118</v>
      </c>
    </row>
    <row r="31" spans="1:12" ht="12.75">
      <c r="A31" s="54">
        <v>5</v>
      </c>
      <c r="B31" s="90" t="s">
        <v>119</v>
      </c>
      <c r="C31" s="90"/>
      <c r="D31" s="90"/>
      <c r="E31" s="90"/>
      <c r="F31" s="90"/>
      <c r="G31" s="90"/>
      <c r="H31" s="90"/>
      <c r="I31" s="90"/>
      <c r="J31" s="99"/>
      <c r="K31" s="50" t="s">
        <v>112</v>
      </c>
      <c r="L31" s="62" t="s">
        <v>112</v>
      </c>
    </row>
    <row r="32" spans="1:12" ht="12.75">
      <c r="A32" s="54">
        <v>6</v>
      </c>
      <c r="B32" s="97" t="s">
        <v>120</v>
      </c>
      <c r="C32" s="97"/>
      <c r="D32" s="97"/>
      <c r="E32" s="97"/>
      <c r="F32" s="97"/>
      <c r="G32" s="97"/>
      <c r="H32" s="97"/>
      <c r="I32" s="97"/>
      <c r="J32" s="98"/>
      <c r="K32" s="50" t="s">
        <v>112</v>
      </c>
      <c r="L32" s="62" t="s">
        <v>118</v>
      </c>
    </row>
    <row r="33" spans="1:12" ht="12.75">
      <c r="A33" s="54">
        <v>7</v>
      </c>
      <c r="B33" s="90" t="s">
        <v>121</v>
      </c>
      <c r="C33" s="90"/>
      <c r="D33" s="90"/>
      <c r="E33" s="90"/>
      <c r="F33" s="90"/>
      <c r="G33" s="90"/>
      <c r="H33" s="90"/>
      <c r="I33" s="90"/>
      <c r="J33" s="99"/>
      <c r="K33" s="50" t="s">
        <v>122</v>
      </c>
      <c r="L33" s="62" t="s">
        <v>112</v>
      </c>
    </row>
    <row r="34" spans="1:12" ht="12.75">
      <c r="A34" s="54">
        <v>8</v>
      </c>
      <c r="B34" s="90" t="s">
        <v>123</v>
      </c>
      <c r="C34" s="90"/>
      <c r="D34" s="90"/>
      <c r="E34" s="90"/>
      <c r="F34" s="90"/>
      <c r="G34" s="90"/>
      <c r="H34" s="90"/>
      <c r="I34" s="90"/>
      <c r="J34" s="99"/>
      <c r="K34" s="50" t="s">
        <v>122</v>
      </c>
      <c r="L34" s="62" t="s">
        <v>112</v>
      </c>
    </row>
    <row r="35" spans="1:12" ht="12.75">
      <c r="A35" s="54">
        <v>9</v>
      </c>
      <c r="B35" s="90" t="s">
        <v>124</v>
      </c>
      <c r="C35" s="90"/>
      <c r="D35" s="90"/>
      <c r="E35" s="90"/>
      <c r="F35" s="90"/>
      <c r="G35" s="90"/>
      <c r="H35" s="90"/>
      <c r="I35" s="90"/>
      <c r="J35" s="99"/>
      <c r="K35" s="50" t="s">
        <v>125</v>
      </c>
      <c r="L35" s="62" t="s">
        <v>112</v>
      </c>
    </row>
    <row r="36" spans="1:12" ht="12.75">
      <c r="A36" s="54">
        <v>10</v>
      </c>
      <c r="B36" s="90"/>
      <c r="C36" s="90"/>
      <c r="D36" s="90"/>
      <c r="E36" s="90"/>
      <c r="F36" s="90"/>
      <c r="G36" s="90"/>
      <c r="H36" s="90"/>
      <c r="I36" s="90"/>
      <c r="J36" s="99"/>
      <c r="K36" s="50"/>
      <c r="L36" s="51"/>
    </row>
    <row r="37" spans="1:12" ht="12.75">
      <c r="A37" s="54">
        <v>11</v>
      </c>
      <c r="B37" s="102"/>
      <c r="C37" s="102"/>
      <c r="D37" s="102"/>
      <c r="E37" s="102"/>
      <c r="F37" s="102"/>
      <c r="G37" s="102"/>
      <c r="H37" s="102"/>
      <c r="I37" s="102"/>
      <c r="J37" s="103"/>
      <c r="K37" s="55"/>
      <c r="L37" s="56"/>
    </row>
    <row r="38" spans="1:12" ht="12.75">
      <c r="A38" s="54">
        <v>12</v>
      </c>
      <c r="B38" s="90"/>
      <c r="C38" s="90"/>
      <c r="D38" s="90"/>
      <c r="E38" s="90"/>
      <c r="F38" s="90"/>
      <c r="G38" s="90"/>
      <c r="H38" s="90"/>
      <c r="I38" s="90"/>
      <c r="J38" s="99"/>
      <c r="K38" s="55"/>
      <c r="L38" s="56"/>
    </row>
    <row r="39" spans="1:12" ht="12.75">
      <c r="A39" s="54">
        <v>13</v>
      </c>
      <c r="B39" s="90"/>
      <c r="C39" s="90"/>
      <c r="D39" s="90"/>
      <c r="E39" s="90"/>
      <c r="F39" s="90"/>
      <c r="G39" s="90"/>
      <c r="H39" s="90"/>
      <c r="I39" s="90"/>
      <c r="J39" s="99"/>
      <c r="K39" s="55"/>
      <c r="L39" s="57"/>
    </row>
    <row r="40" spans="1:12" ht="12.75">
      <c r="A40" s="54">
        <v>14</v>
      </c>
      <c r="B40" s="90"/>
      <c r="C40" s="90"/>
      <c r="D40" s="90"/>
      <c r="E40" s="90"/>
      <c r="F40" s="90"/>
      <c r="G40" s="90"/>
      <c r="H40" s="90"/>
      <c r="I40" s="90"/>
      <c r="J40" s="99"/>
      <c r="K40" s="55"/>
      <c r="L40" s="57"/>
    </row>
    <row r="41" spans="1:12" ht="12.75">
      <c r="A41" s="54">
        <v>15</v>
      </c>
      <c r="B41" s="90"/>
      <c r="C41" s="90"/>
      <c r="D41" s="90"/>
      <c r="E41" s="90"/>
      <c r="F41" s="90"/>
      <c r="G41" s="90"/>
      <c r="H41" s="90"/>
      <c r="I41" s="90"/>
      <c r="J41" s="99"/>
      <c r="K41" s="55"/>
      <c r="L41" s="57"/>
    </row>
    <row r="42" spans="1:12" ht="12.75">
      <c r="A42" s="54">
        <v>16</v>
      </c>
      <c r="B42" s="90"/>
      <c r="C42" s="90"/>
      <c r="D42" s="90"/>
      <c r="E42" s="90"/>
      <c r="F42" s="90"/>
      <c r="G42" s="90"/>
      <c r="H42" s="90"/>
      <c r="I42" s="90"/>
      <c r="J42" s="99"/>
      <c r="K42" s="55"/>
      <c r="L42" s="57"/>
    </row>
    <row r="43" spans="1:12" ht="12.75">
      <c r="A43" s="54">
        <v>17</v>
      </c>
      <c r="B43" s="102"/>
      <c r="C43" s="102"/>
      <c r="D43" s="102"/>
      <c r="E43" s="102"/>
      <c r="F43" s="102"/>
      <c r="G43" s="102"/>
      <c r="H43" s="102"/>
      <c r="I43" s="102"/>
      <c r="J43" s="103"/>
      <c r="K43" s="55"/>
      <c r="L43" s="57"/>
    </row>
    <row r="44" spans="1:12" ht="12.75">
      <c r="A44" s="54">
        <v>18</v>
      </c>
      <c r="B44" s="90"/>
      <c r="C44" s="90"/>
      <c r="D44" s="90"/>
      <c r="E44" s="90"/>
      <c r="F44" s="90"/>
      <c r="G44" s="90"/>
      <c r="H44" s="90"/>
      <c r="I44" s="90"/>
      <c r="J44" s="99"/>
      <c r="K44" s="55"/>
      <c r="L44" s="57"/>
    </row>
    <row r="45" spans="1:12" ht="12.75">
      <c r="A45" s="58">
        <v>19</v>
      </c>
      <c r="B45" s="90"/>
      <c r="C45" s="90"/>
      <c r="D45" s="90"/>
      <c r="E45" s="90"/>
      <c r="F45" s="90"/>
      <c r="G45" s="90"/>
      <c r="H45" s="90"/>
      <c r="I45" s="90"/>
      <c r="J45" s="99"/>
      <c r="K45" s="55"/>
      <c r="L45" s="57"/>
    </row>
    <row r="46" spans="1:12" ht="12.75">
      <c r="A46" s="59">
        <v>20</v>
      </c>
      <c r="B46" s="92"/>
      <c r="C46" s="92"/>
      <c r="D46" s="92"/>
      <c r="E46" s="92"/>
      <c r="F46" s="92"/>
      <c r="G46" s="92"/>
      <c r="H46" s="92"/>
      <c r="I46" s="92"/>
      <c r="J46" s="100"/>
      <c r="K46" s="55"/>
      <c r="L46" s="57"/>
    </row>
    <row r="47" spans="1:12" ht="12.75">
      <c r="A47" s="79" t="s">
        <v>126</v>
      </c>
      <c r="B47" s="80"/>
      <c r="C47" s="80"/>
      <c r="D47" s="80"/>
      <c r="E47" s="80"/>
      <c r="F47" s="80"/>
      <c r="G47" s="80"/>
      <c r="H47" s="80"/>
      <c r="I47" s="80"/>
      <c r="J47" s="80"/>
      <c r="K47" s="80"/>
      <c r="L47" s="81"/>
    </row>
    <row r="48" spans="1:12" ht="12.75">
      <c r="A48" s="60">
        <v>2</v>
      </c>
      <c r="B48" s="109" t="s">
        <v>127</v>
      </c>
      <c r="C48" s="109"/>
      <c r="D48" s="109"/>
      <c r="E48" s="109"/>
      <c r="F48" s="109"/>
      <c r="G48" s="109"/>
      <c r="H48" s="109"/>
      <c r="I48" s="109"/>
      <c r="J48" s="109"/>
      <c r="K48" s="109"/>
      <c r="L48" s="110"/>
    </row>
    <row r="49" spans="1:12" ht="12.75">
      <c r="A49" s="58">
        <v>3</v>
      </c>
      <c r="B49" s="97" t="s">
        <v>128</v>
      </c>
      <c r="C49" s="97"/>
      <c r="D49" s="97"/>
      <c r="E49" s="97"/>
      <c r="F49" s="97"/>
      <c r="G49" s="97"/>
      <c r="H49" s="97"/>
      <c r="I49" s="97"/>
      <c r="J49" s="97"/>
      <c r="K49" s="97"/>
      <c r="L49" s="101"/>
    </row>
    <row r="50" spans="1:12" ht="12.75">
      <c r="A50" s="58">
        <v>8</v>
      </c>
      <c r="B50" s="97" t="s">
        <v>129</v>
      </c>
      <c r="C50" s="97"/>
      <c r="D50" s="97"/>
      <c r="E50" s="97"/>
      <c r="F50" s="97"/>
      <c r="G50" s="97"/>
      <c r="H50" s="97"/>
      <c r="I50" s="97"/>
      <c r="J50" s="97"/>
      <c r="K50" s="97"/>
      <c r="L50" s="101"/>
    </row>
    <row r="51" spans="1:12" ht="12.75">
      <c r="A51" s="58">
        <v>9</v>
      </c>
      <c r="B51" s="97" t="s">
        <v>130</v>
      </c>
      <c r="C51" s="97"/>
      <c r="D51" s="97"/>
      <c r="E51" s="97"/>
      <c r="F51" s="97"/>
      <c r="G51" s="97"/>
      <c r="H51" s="97"/>
      <c r="I51" s="97"/>
      <c r="J51" s="97"/>
      <c r="K51" s="97"/>
      <c r="L51" s="101"/>
    </row>
    <row r="52" spans="1:12" ht="12.75">
      <c r="A52" s="58"/>
      <c r="B52" s="97"/>
      <c r="C52" s="97"/>
      <c r="D52" s="97"/>
      <c r="E52" s="97"/>
      <c r="F52" s="97"/>
      <c r="G52" s="97"/>
      <c r="H52" s="97"/>
      <c r="I52" s="97"/>
      <c r="J52" s="97"/>
      <c r="K52" s="97"/>
      <c r="L52" s="101"/>
    </row>
    <row r="53" spans="1:12" ht="12.75">
      <c r="A53" s="58"/>
      <c r="B53" s="97"/>
      <c r="C53" s="97"/>
      <c r="D53" s="97"/>
      <c r="E53" s="97"/>
      <c r="F53" s="97"/>
      <c r="G53" s="97"/>
      <c r="H53" s="97"/>
      <c r="I53" s="97"/>
      <c r="J53" s="97"/>
      <c r="K53" s="97"/>
      <c r="L53" s="101"/>
    </row>
    <row r="54" spans="1:12" ht="12.75">
      <c r="A54" s="58"/>
      <c r="B54" s="97"/>
      <c r="C54" s="97"/>
      <c r="D54" s="97"/>
      <c r="E54" s="97"/>
      <c r="F54" s="97"/>
      <c r="G54" s="97"/>
      <c r="H54" s="97"/>
      <c r="I54" s="97"/>
      <c r="J54" s="97"/>
      <c r="K54" s="97"/>
      <c r="L54" s="101"/>
    </row>
    <row r="55" spans="1:12" ht="12.75">
      <c r="A55" s="58"/>
      <c r="B55" s="97"/>
      <c r="C55" s="97"/>
      <c r="D55" s="97"/>
      <c r="E55" s="97"/>
      <c r="F55" s="97"/>
      <c r="G55" s="97"/>
      <c r="H55" s="97"/>
      <c r="I55" s="97"/>
      <c r="J55" s="97"/>
      <c r="K55" s="97"/>
      <c r="L55" s="101"/>
    </row>
    <row r="56" spans="1:12" ht="13.5" thickBot="1">
      <c r="A56" s="61"/>
      <c r="B56" s="104"/>
      <c r="C56" s="104"/>
      <c r="D56" s="104"/>
      <c r="E56" s="104"/>
      <c r="F56" s="104"/>
      <c r="G56" s="104"/>
      <c r="H56" s="104"/>
      <c r="I56" s="104"/>
      <c r="J56" s="104"/>
      <c r="K56" s="104"/>
      <c r="L56" s="105"/>
    </row>
  </sheetData>
  <sheetProtection/>
  <mergeCells count="57">
    <mergeCell ref="B55:L55"/>
    <mergeCell ref="B56:L56"/>
    <mergeCell ref="A1:L1"/>
    <mergeCell ref="B48:L48"/>
    <mergeCell ref="B49:L49"/>
    <mergeCell ref="B50:L50"/>
    <mergeCell ref="B51:L51"/>
    <mergeCell ref="B52:L52"/>
    <mergeCell ref="B53:L53"/>
    <mergeCell ref="B43:J43"/>
    <mergeCell ref="B44:J44"/>
    <mergeCell ref="B45:J45"/>
    <mergeCell ref="B46:J46"/>
    <mergeCell ref="A47:L47"/>
    <mergeCell ref="B54:L54"/>
    <mergeCell ref="B37:J37"/>
    <mergeCell ref="B38:J38"/>
    <mergeCell ref="B39:J39"/>
    <mergeCell ref="B40:J40"/>
    <mergeCell ref="B41:J41"/>
    <mergeCell ref="B42:J42"/>
    <mergeCell ref="B31:J31"/>
    <mergeCell ref="B32:J32"/>
    <mergeCell ref="B33:J33"/>
    <mergeCell ref="B34:J34"/>
    <mergeCell ref="B35:J35"/>
    <mergeCell ref="B36:J36"/>
    <mergeCell ref="B25:L25"/>
    <mergeCell ref="A26:J26"/>
    <mergeCell ref="B27:J27"/>
    <mergeCell ref="B28:J28"/>
    <mergeCell ref="B29:J29"/>
    <mergeCell ref="B30:J30"/>
    <mergeCell ref="B19:L19"/>
    <mergeCell ref="A20:L20"/>
    <mergeCell ref="B21:L21"/>
    <mergeCell ref="B22:L22"/>
    <mergeCell ref="B23:L23"/>
    <mergeCell ref="B24:L24"/>
    <mergeCell ref="B13:L13"/>
    <mergeCell ref="B14:L14"/>
    <mergeCell ref="B15:L15"/>
    <mergeCell ref="B16:L16"/>
    <mergeCell ref="B17:L17"/>
    <mergeCell ref="B18:L18"/>
    <mergeCell ref="A7:L7"/>
    <mergeCell ref="A8:L8"/>
    <mergeCell ref="A9:L9"/>
    <mergeCell ref="A10:L10"/>
    <mergeCell ref="A11:L11"/>
    <mergeCell ref="A12:L12"/>
    <mergeCell ref="A2:B2"/>
    <mergeCell ref="C2:L2"/>
    <mergeCell ref="A3:L3"/>
    <mergeCell ref="A4:L4"/>
    <mergeCell ref="A5:L5"/>
    <mergeCell ref="A6:L6"/>
  </mergeCells>
  <printOptions/>
  <pageMargins left="0.7" right="0.7" top="0.75" bottom="0.75" header="0.3" footer="0.3"/>
  <pageSetup horizontalDpi="600" verticalDpi="600" orientation="portrait" scale="84" r:id="rId2"/>
  <ignoredErrors>
    <ignoredError sqref="K30 K31:K35 L27:L35" numberStoredAsText="1"/>
  </ignoredErrors>
  <drawing r:id="rId1"/>
</worksheet>
</file>

<file path=xl/worksheets/sheet2.xml><?xml version="1.0" encoding="utf-8"?>
<worksheet xmlns="http://schemas.openxmlformats.org/spreadsheetml/2006/main" xmlns:r="http://schemas.openxmlformats.org/officeDocument/2006/relationships">
  <sheetPr>
    <tabColor rgb="FF00B0F0"/>
  </sheetPr>
  <dimension ref="A1:L56"/>
  <sheetViews>
    <sheetView showGridLines="0" zoomScalePageLayoutView="0" workbookViewId="0" topLeftCell="A1">
      <selection activeCell="N1" sqref="N1"/>
    </sheetView>
  </sheetViews>
  <sheetFormatPr defaultColWidth="9.140625" defaultRowHeight="12.75"/>
  <cols>
    <col min="1" max="1" width="3.7109375" style="0" customWidth="1"/>
  </cols>
  <sheetData>
    <row r="1" spans="1:12" ht="15">
      <c r="A1" s="106" t="s">
        <v>131</v>
      </c>
      <c r="B1" s="107"/>
      <c r="C1" s="107"/>
      <c r="D1" s="107"/>
      <c r="E1" s="107"/>
      <c r="F1" s="107"/>
      <c r="G1" s="107"/>
      <c r="H1" s="107"/>
      <c r="I1" s="107"/>
      <c r="J1" s="107"/>
      <c r="K1" s="107"/>
      <c r="L1" s="108"/>
    </row>
    <row r="2" spans="1:12" ht="13.5" thickBot="1">
      <c r="A2" s="63" t="s">
        <v>86</v>
      </c>
      <c r="B2" s="64"/>
      <c r="C2" s="111"/>
      <c r="D2" s="111"/>
      <c r="E2" s="111"/>
      <c r="F2" s="111"/>
      <c r="G2" s="111"/>
      <c r="H2" s="111"/>
      <c r="I2" s="111"/>
      <c r="J2" s="111"/>
      <c r="K2" s="111"/>
      <c r="L2" s="112"/>
    </row>
    <row r="3" spans="1:12" ht="12.75">
      <c r="A3" s="67" t="s">
        <v>88</v>
      </c>
      <c r="B3" s="68"/>
      <c r="C3" s="68"/>
      <c r="D3" s="68"/>
      <c r="E3" s="68"/>
      <c r="F3" s="68"/>
      <c r="G3" s="68"/>
      <c r="H3" s="68"/>
      <c r="I3" s="68"/>
      <c r="J3" s="68"/>
      <c r="K3" s="68"/>
      <c r="L3" s="69"/>
    </row>
    <row r="4" spans="1:12" ht="12.75">
      <c r="A4" s="70" t="s">
        <v>89</v>
      </c>
      <c r="B4" s="71"/>
      <c r="C4" s="71"/>
      <c r="D4" s="71"/>
      <c r="E4" s="71"/>
      <c r="F4" s="71"/>
      <c r="G4" s="71"/>
      <c r="H4" s="71"/>
      <c r="I4" s="71"/>
      <c r="J4" s="71"/>
      <c r="K4" s="71"/>
      <c r="L4" s="72"/>
    </row>
    <row r="5" spans="1:12" ht="12.75">
      <c r="A5" s="73" t="s">
        <v>90</v>
      </c>
      <c r="B5" s="74"/>
      <c r="C5" s="74"/>
      <c r="D5" s="74"/>
      <c r="E5" s="74"/>
      <c r="F5" s="74"/>
      <c r="G5" s="74"/>
      <c r="H5" s="74"/>
      <c r="I5" s="74"/>
      <c r="J5" s="74"/>
      <c r="K5" s="74"/>
      <c r="L5" s="75"/>
    </row>
    <row r="6" spans="1:12" ht="12.75">
      <c r="A6" s="73" t="s">
        <v>91</v>
      </c>
      <c r="B6" s="74"/>
      <c r="C6" s="74"/>
      <c r="D6" s="74"/>
      <c r="E6" s="74"/>
      <c r="F6" s="74"/>
      <c r="G6" s="74"/>
      <c r="H6" s="74"/>
      <c r="I6" s="74"/>
      <c r="J6" s="74"/>
      <c r="K6" s="74"/>
      <c r="L6" s="75"/>
    </row>
    <row r="7" spans="1:12" ht="12.75">
      <c r="A7" s="73" t="s">
        <v>92</v>
      </c>
      <c r="B7" s="74"/>
      <c r="C7" s="74"/>
      <c r="D7" s="74"/>
      <c r="E7" s="74"/>
      <c r="F7" s="74"/>
      <c r="G7" s="74"/>
      <c r="H7" s="74"/>
      <c r="I7" s="74"/>
      <c r="J7" s="74"/>
      <c r="K7" s="74"/>
      <c r="L7" s="75"/>
    </row>
    <row r="8" spans="1:12" ht="12.75">
      <c r="A8" s="76" t="s">
        <v>93</v>
      </c>
      <c r="B8" s="77"/>
      <c r="C8" s="77"/>
      <c r="D8" s="77"/>
      <c r="E8" s="77"/>
      <c r="F8" s="77"/>
      <c r="G8" s="77"/>
      <c r="H8" s="77"/>
      <c r="I8" s="77"/>
      <c r="J8" s="77"/>
      <c r="K8" s="77"/>
      <c r="L8" s="78"/>
    </row>
    <row r="9" spans="1:12" ht="12.75">
      <c r="A9" s="79" t="s">
        <v>94</v>
      </c>
      <c r="B9" s="80"/>
      <c r="C9" s="80"/>
      <c r="D9" s="80"/>
      <c r="E9" s="80"/>
      <c r="F9" s="80"/>
      <c r="G9" s="80"/>
      <c r="H9" s="80"/>
      <c r="I9" s="80"/>
      <c r="J9" s="80"/>
      <c r="K9" s="80"/>
      <c r="L9" s="81"/>
    </row>
    <row r="10" spans="1:12" ht="12.75">
      <c r="A10" s="82"/>
      <c r="B10" s="83"/>
      <c r="C10" s="83"/>
      <c r="D10" s="83"/>
      <c r="E10" s="83"/>
      <c r="F10" s="83"/>
      <c r="G10" s="83"/>
      <c r="H10" s="83"/>
      <c r="I10" s="83"/>
      <c r="J10" s="83"/>
      <c r="K10" s="83"/>
      <c r="L10" s="84"/>
    </row>
    <row r="11" spans="1:12" ht="12.75">
      <c r="A11" s="85"/>
      <c r="B11" s="86"/>
      <c r="C11" s="86"/>
      <c r="D11" s="86"/>
      <c r="E11" s="86"/>
      <c r="F11" s="86"/>
      <c r="G11" s="86"/>
      <c r="H11" s="86"/>
      <c r="I11" s="86"/>
      <c r="J11" s="86"/>
      <c r="K11" s="86"/>
      <c r="L11" s="87"/>
    </row>
    <row r="12" spans="1:12" ht="12.75">
      <c r="A12" s="79" t="s">
        <v>96</v>
      </c>
      <c r="B12" s="80"/>
      <c r="C12" s="80"/>
      <c r="D12" s="80"/>
      <c r="E12" s="80"/>
      <c r="F12" s="80"/>
      <c r="G12" s="80"/>
      <c r="H12" s="80"/>
      <c r="I12" s="80"/>
      <c r="J12" s="80"/>
      <c r="K12" s="80"/>
      <c r="L12" s="81"/>
    </row>
    <row r="13" spans="1:12" ht="12.75">
      <c r="A13" s="44">
        <v>1</v>
      </c>
      <c r="B13" s="88"/>
      <c r="C13" s="88"/>
      <c r="D13" s="88"/>
      <c r="E13" s="88"/>
      <c r="F13" s="88"/>
      <c r="G13" s="88"/>
      <c r="H13" s="88"/>
      <c r="I13" s="88"/>
      <c r="J13" s="88"/>
      <c r="K13" s="88"/>
      <c r="L13" s="89"/>
    </row>
    <row r="14" spans="1:12" ht="12.75">
      <c r="A14" s="45">
        <v>2</v>
      </c>
      <c r="B14" s="90"/>
      <c r="C14" s="90"/>
      <c r="D14" s="90"/>
      <c r="E14" s="90"/>
      <c r="F14" s="90"/>
      <c r="G14" s="90"/>
      <c r="H14" s="90"/>
      <c r="I14" s="90"/>
      <c r="J14" s="90"/>
      <c r="K14" s="90"/>
      <c r="L14" s="91"/>
    </row>
    <row r="15" spans="1:12" ht="12.75">
      <c r="A15" s="45">
        <v>3</v>
      </c>
      <c r="B15" s="90"/>
      <c r="C15" s="90"/>
      <c r="D15" s="90"/>
      <c r="E15" s="90"/>
      <c r="F15" s="90"/>
      <c r="G15" s="90"/>
      <c r="H15" s="90"/>
      <c r="I15" s="90"/>
      <c r="J15" s="90"/>
      <c r="K15" s="90"/>
      <c r="L15" s="91"/>
    </row>
    <row r="16" spans="1:12" ht="12.75">
      <c r="A16" s="45">
        <v>4</v>
      </c>
      <c r="B16" s="90"/>
      <c r="C16" s="90"/>
      <c r="D16" s="90"/>
      <c r="E16" s="90"/>
      <c r="F16" s="90"/>
      <c r="G16" s="90"/>
      <c r="H16" s="90"/>
      <c r="I16" s="90"/>
      <c r="J16" s="90"/>
      <c r="K16" s="90"/>
      <c r="L16" s="91"/>
    </row>
    <row r="17" spans="1:12" ht="12.75">
      <c r="A17" s="45">
        <v>5</v>
      </c>
      <c r="B17" s="90"/>
      <c r="C17" s="90"/>
      <c r="D17" s="90"/>
      <c r="E17" s="90"/>
      <c r="F17" s="90"/>
      <c r="G17" s="90"/>
      <c r="H17" s="90"/>
      <c r="I17" s="90"/>
      <c r="J17" s="90"/>
      <c r="K17" s="90"/>
      <c r="L17" s="91"/>
    </row>
    <row r="18" spans="1:12" ht="12.75">
      <c r="A18" s="45">
        <v>6</v>
      </c>
      <c r="B18" s="90"/>
      <c r="C18" s="90"/>
      <c r="D18" s="90"/>
      <c r="E18" s="90"/>
      <c r="F18" s="90"/>
      <c r="G18" s="90"/>
      <c r="H18" s="90"/>
      <c r="I18" s="90"/>
      <c r="J18" s="90"/>
      <c r="K18" s="90"/>
      <c r="L18" s="91"/>
    </row>
    <row r="19" spans="1:12" ht="12.75">
      <c r="A19" s="46">
        <v>7</v>
      </c>
      <c r="B19" s="92"/>
      <c r="C19" s="92"/>
      <c r="D19" s="92"/>
      <c r="E19" s="92"/>
      <c r="F19" s="92"/>
      <c r="G19" s="92"/>
      <c r="H19" s="92"/>
      <c r="I19" s="92"/>
      <c r="J19" s="92"/>
      <c r="K19" s="92"/>
      <c r="L19" s="93"/>
    </row>
    <row r="20" spans="1:12" ht="12.75">
      <c r="A20" s="79" t="s">
        <v>103</v>
      </c>
      <c r="B20" s="80"/>
      <c r="C20" s="80"/>
      <c r="D20" s="80"/>
      <c r="E20" s="80"/>
      <c r="F20" s="80"/>
      <c r="G20" s="80"/>
      <c r="H20" s="80"/>
      <c r="I20" s="80"/>
      <c r="J20" s="80"/>
      <c r="K20" s="80"/>
      <c r="L20" s="81"/>
    </row>
    <row r="21" spans="1:12" ht="12.75">
      <c r="A21" s="44">
        <v>1</v>
      </c>
      <c r="B21" s="88"/>
      <c r="C21" s="88"/>
      <c r="D21" s="88"/>
      <c r="E21" s="88"/>
      <c r="F21" s="88"/>
      <c r="G21" s="88"/>
      <c r="H21" s="88"/>
      <c r="I21" s="88"/>
      <c r="J21" s="88"/>
      <c r="K21" s="88"/>
      <c r="L21" s="89"/>
    </row>
    <row r="22" spans="1:12" ht="12.75">
      <c r="A22" s="45">
        <v>2</v>
      </c>
      <c r="B22" s="90"/>
      <c r="C22" s="90"/>
      <c r="D22" s="90"/>
      <c r="E22" s="90"/>
      <c r="F22" s="90"/>
      <c r="G22" s="90"/>
      <c r="H22" s="90"/>
      <c r="I22" s="90"/>
      <c r="J22" s="90"/>
      <c r="K22" s="90"/>
      <c r="L22" s="91"/>
    </row>
    <row r="23" spans="1:12" ht="12.75">
      <c r="A23" s="45">
        <v>3</v>
      </c>
      <c r="B23" s="90"/>
      <c r="C23" s="90"/>
      <c r="D23" s="90"/>
      <c r="E23" s="90"/>
      <c r="F23" s="90"/>
      <c r="G23" s="90"/>
      <c r="H23" s="90"/>
      <c r="I23" s="90"/>
      <c r="J23" s="90"/>
      <c r="K23" s="90"/>
      <c r="L23" s="91"/>
    </row>
    <row r="24" spans="1:12" ht="12.75">
      <c r="A24" s="45">
        <v>4</v>
      </c>
      <c r="B24" s="90"/>
      <c r="C24" s="90"/>
      <c r="D24" s="90"/>
      <c r="E24" s="90"/>
      <c r="F24" s="90"/>
      <c r="G24" s="90"/>
      <c r="H24" s="90"/>
      <c r="I24" s="90"/>
      <c r="J24" s="90"/>
      <c r="K24" s="90"/>
      <c r="L24" s="91"/>
    </row>
    <row r="25" spans="1:12" ht="12.75">
      <c r="A25" s="46">
        <v>5</v>
      </c>
      <c r="B25" s="92"/>
      <c r="C25" s="92"/>
      <c r="D25" s="92"/>
      <c r="E25" s="92"/>
      <c r="F25" s="92"/>
      <c r="G25" s="92"/>
      <c r="H25" s="92"/>
      <c r="I25" s="92"/>
      <c r="J25" s="92"/>
      <c r="K25" s="92"/>
      <c r="L25" s="93"/>
    </row>
    <row r="26" spans="1:12" ht="24">
      <c r="A26" s="79" t="s">
        <v>108</v>
      </c>
      <c r="B26" s="80"/>
      <c r="C26" s="80"/>
      <c r="D26" s="80"/>
      <c r="E26" s="80"/>
      <c r="F26" s="80"/>
      <c r="G26" s="80"/>
      <c r="H26" s="80"/>
      <c r="I26" s="80"/>
      <c r="J26" s="94"/>
      <c r="K26" s="47" t="s">
        <v>109</v>
      </c>
      <c r="L26" s="48" t="s">
        <v>110</v>
      </c>
    </row>
    <row r="27" spans="1:12" ht="12.75">
      <c r="A27" s="49">
        <v>1</v>
      </c>
      <c r="B27" s="95"/>
      <c r="C27" s="95"/>
      <c r="D27" s="95"/>
      <c r="E27" s="95"/>
      <c r="F27" s="95"/>
      <c r="G27" s="95"/>
      <c r="H27" s="95"/>
      <c r="I27" s="95"/>
      <c r="J27" s="96"/>
      <c r="K27" s="50"/>
      <c r="L27" s="51"/>
    </row>
    <row r="28" spans="1:12" ht="12.75">
      <c r="A28" s="52">
        <v>2</v>
      </c>
      <c r="B28" s="97"/>
      <c r="C28" s="97"/>
      <c r="D28" s="97"/>
      <c r="E28" s="97"/>
      <c r="F28" s="97"/>
      <c r="G28" s="97"/>
      <c r="H28" s="97"/>
      <c r="I28" s="97"/>
      <c r="J28" s="98"/>
      <c r="K28" s="50"/>
      <c r="L28" s="53"/>
    </row>
    <row r="29" spans="1:12" ht="12.75">
      <c r="A29" s="52">
        <v>3</v>
      </c>
      <c r="B29" s="90"/>
      <c r="C29" s="90"/>
      <c r="D29" s="90"/>
      <c r="E29" s="90"/>
      <c r="F29" s="90"/>
      <c r="G29" s="90"/>
      <c r="H29" s="90"/>
      <c r="I29" s="90"/>
      <c r="J29" s="99"/>
      <c r="K29" s="50"/>
      <c r="L29" s="51"/>
    </row>
    <row r="30" spans="1:12" ht="12.75">
      <c r="A30" s="54">
        <v>4</v>
      </c>
      <c r="B30" s="97"/>
      <c r="C30" s="97"/>
      <c r="D30" s="97"/>
      <c r="E30" s="97"/>
      <c r="F30" s="97"/>
      <c r="G30" s="97"/>
      <c r="H30" s="97"/>
      <c r="I30" s="97"/>
      <c r="J30" s="98"/>
      <c r="K30" s="50"/>
      <c r="L30" s="51"/>
    </row>
    <row r="31" spans="1:12" ht="12.75">
      <c r="A31" s="54">
        <v>5</v>
      </c>
      <c r="B31" s="90"/>
      <c r="C31" s="90"/>
      <c r="D31" s="90"/>
      <c r="E31" s="90"/>
      <c r="F31" s="90"/>
      <c r="G31" s="90"/>
      <c r="H31" s="90"/>
      <c r="I31" s="90"/>
      <c r="J31" s="99"/>
      <c r="K31" s="50"/>
      <c r="L31" s="51"/>
    </row>
    <row r="32" spans="1:12" ht="12.75">
      <c r="A32" s="54">
        <v>6</v>
      </c>
      <c r="B32" s="97"/>
      <c r="C32" s="97"/>
      <c r="D32" s="97"/>
      <c r="E32" s="97"/>
      <c r="F32" s="97"/>
      <c r="G32" s="97"/>
      <c r="H32" s="97"/>
      <c r="I32" s="97"/>
      <c r="J32" s="98"/>
      <c r="K32" s="50"/>
      <c r="L32" s="51"/>
    </row>
    <row r="33" spans="1:12" ht="12.75">
      <c r="A33" s="54">
        <v>7</v>
      </c>
      <c r="B33" s="90"/>
      <c r="C33" s="90"/>
      <c r="D33" s="90"/>
      <c r="E33" s="90"/>
      <c r="F33" s="90"/>
      <c r="G33" s="90"/>
      <c r="H33" s="90"/>
      <c r="I33" s="90"/>
      <c r="J33" s="99"/>
      <c r="K33" s="50"/>
      <c r="L33" s="51"/>
    </row>
    <row r="34" spans="1:12" ht="12.75">
      <c r="A34" s="54">
        <v>8</v>
      </c>
      <c r="B34" s="90"/>
      <c r="C34" s="90"/>
      <c r="D34" s="90"/>
      <c r="E34" s="90"/>
      <c r="F34" s="90"/>
      <c r="G34" s="90"/>
      <c r="H34" s="90"/>
      <c r="I34" s="90"/>
      <c r="J34" s="99"/>
      <c r="K34" s="50"/>
      <c r="L34" s="51"/>
    </row>
    <row r="35" spans="1:12" ht="12.75">
      <c r="A35" s="54">
        <v>9</v>
      </c>
      <c r="B35" s="90"/>
      <c r="C35" s="90"/>
      <c r="D35" s="90"/>
      <c r="E35" s="90"/>
      <c r="F35" s="90"/>
      <c r="G35" s="90"/>
      <c r="H35" s="90"/>
      <c r="I35" s="90"/>
      <c r="J35" s="99"/>
      <c r="K35" s="50"/>
      <c r="L35" s="51"/>
    </row>
    <row r="36" spans="1:12" ht="12.75">
      <c r="A36" s="54">
        <v>10</v>
      </c>
      <c r="B36" s="90"/>
      <c r="C36" s="90"/>
      <c r="D36" s="90"/>
      <c r="E36" s="90"/>
      <c r="F36" s="90"/>
      <c r="G36" s="90"/>
      <c r="H36" s="90"/>
      <c r="I36" s="90"/>
      <c r="J36" s="99"/>
      <c r="K36" s="50"/>
      <c r="L36" s="51"/>
    </row>
    <row r="37" spans="1:12" ht="12.75">
      <c r="A37" s="54">
        <v>11</v>
      </c>
      <c r="B37" s="102"/>
      <c r="C37" s="102"/>
      <c r="D37" s="102"/>
      <c r="E37" s="102"/>
      <c r="F37" s="102"/>
      <c r="G37" s="102"/>
      <c r="H37" s="102"/>
      <c r="I37" s="102"/>
      <c r="J37" s="103"/>
      <c r="K37" s="55"/>
      <c r="L37" s="56"/>
    </row>
    <row r="38" spans="1:12" ht="12.75">
      <c r="A38" s="54">
        <v>12</v>
      </c>
      <c r="B38" s="90"/>
      <c r="C38" s="90"/>
      <c r="D38" s="90"/>
      <c r="E38" s="90"/>
      <c r="F38" s="90"/>
      <c r="G38" s="90"/>
      <c r="H38" s="90"/>
      <c r="I38" s="90"/>
      <c r="J38" s="99"/>
      <c r="K38" s="55"/>
      <c r="L38" s="56"/>
    </row>
    <row r="39" spans="1:12" ht="12.75">
      <c r="A39" s="54">
        <v>13</v>
      </c>
      <c r="B39" s="90"/>
      <c r="C39" s="90"/>
      <c r="D39" s="90"/>
      <c r="E39" s="90"/>
      <c r="F39" s="90"/>
      <c r="G39" s="90"/>
      <c r="H39" s="90"/>
      <c r="I39" s="90"/>
      <c r="J39" s="99"/>
      <c r="K39" s="55"/>
      <c r="L39" s="57"/>
    </row>
    <row r="40" spans="1:12" ht="12.75">
      <c r="A40" s="54">
        <v>14</v>
      </c>
      <c r="B40" s="90"/>
      <c r="C40" s="90"/>
      <c r="D40" s="90"/>
      <c r="E40" s="90"/>
      <c r="F40" s="90"/>
      <c r="G40" s="90"/>
      <c r="H40" s="90"/>
      <c r="I40" s="90"/>
      <c r="J40" s="99"/>
      <c r="K40" s="55"/>
      <c r="L40" s="57"/>
    </row>
    <row r="41" spans="1:12" ht="12.75">
      <c r="A41" s="54">
        <v>15</v>
      </c>
      <c r="B41" s="90"/>
      <c r="C41" s="90"/>
      <c r="D41" s="90"/>
      <c r="E41" s="90"/>
      <c r="F41" s="90"/>
      <c r="G41" s="90"/>
      <c r="H41" s="90"/>
      <c r="I41" s="90"/>
      <c r="J41" s="99"/>
      <c r="K41" s="55"/>
      <c r="L41" s="57"/>
    </row>
    <row r="42" spans="1:12" ht="12.75">
      <c r="A42" s="54">
        <v>16</v>
      </c>
      <c r="B42" s="90"/>
      <c r="C42" s="90"/>
      <c r="D42" s="90"/>
      <c r="E42" s="90"/>
      <c r="F42" s="90"/>
      <c r="G42" s="90"/>
      <c r="H42" s="90"/>
      <c r="I42" s="90"/>
      <c r="J42" s="99"/>
      <c r="K42" s="55"/>
      <c r="L42" s="57"/>
    </row>
    <row r="43" spans="1:12" ht="12.75">
      <c r="A43" s="54">
        <v>17</v>
      </c>
      <c r="B43" s="102"/>
      <c r="C43" s="102"/>
      <c r="D43" s="102"/>
      <c r="E43" s="102"/>
      <c r="F43" s="102"/>
      <c r="G43" s="102"/>
      <c r="H43" s="102"/>
      <c r="I43" s="102"/>
      <c r="J43" s="103"/>
      <c r="K43" s="55"/>
      <c r="L43" s="57"/>
    </row>
    <row r="44" spans="1:12" ht="12.75">
      <c r="A44" s="54">
        <v>18</v>
      </c>
      <c r="B44" s="90"/>
      <c r="C44" s="90"/>
      <c r="D44" s="90"/>
      <c r="E44" s="90"/>
      <c r="F44" s="90"/>
      <c r="G44" s="90"/>
      <c r="H44" s="90"/>
      <c r="I44" s="90"/>
      <c r="J44" s="99"/>
      <c r="K44" s="55"/>
      <c r="L44" s="57"/>
    </row>
    <row r="45" spans="1:12" ht="12.75">
      <c r="A45" s="58">
        <v>19</v>
      </c>
      <c r="B45" s="90"/>
      <c r="C45" s="90"/>
      <c r="D45" s="90"/>
      <c r="E45" s="90"/>
      <c r="F45" s="90"/>
      <c r="G45" s="90"/>
      <c r="H45" s="90"/>
      <c r="I45" s="90"/>
      <c r="J45" s="99"/>
      <c r="K45" s="55"/>
      <c r="L45" s="57"/>
    </row>
    <row r="46" spans="1:12" ht="12.75">
      <c r="A46" s="59">
        <v>20</v>
      </c>
      <c r="B46" s="92"/>
      <c r="C46" s="92"/>
      <c r="D46" s="92"/>
      <c r="E46" s="92"/>
      <c r="F46" s="92"/>
      <c r="G46" s="92"/>
      <c r="H46" s="92"/>
      <c r="I46" s="92"/>
      <c r="J46" s="100"/>
      <c r="K46" s="55"/>
      <c r="L46" s="57"/>
    </row>
    <row r="47" spans="1:12" ht="12.75">
      <c r="A47" s="79" t="s">
        <v>126</v>
      </c>
      <c r="B47" s="80"/>
      <c r="C47" s="80"/>
      <c r="D47" s="80"/>
      <c r="E47" s="80"/>
      <c r="F47" s="80"/>
      <c r="G47" s="80"/>
      <c r="H47" s="80"/>
      <c r="I47" s="80"/>
      <c r="J47" s="80"/>
      <c r="K47" s="80"/>
      <c r="L47" s="81"/>
    </row>
    <row r="48" spans="1:12" ht="12.75">
      <c r="A48" s="60"/>
      <c r="B48" s="109"/>
      <c r="C48" s="109"/>
      <c r="D48" s="109"/>
      <c r="E48" s="109"/>
      <c r="F48" s="109"/>
      <c r="G48" s="109"/>
      <c r="H48" s="109"/>
      <c r="I48" s="109"/>
      <c r="J48" s="109"/>
      <c r="K48" s="109"/>
      <c r="L48" s="110"/>
    </row>
    <row r="49" spans="1:12" ht="12.75">
      <c r="A49" s="58"/>
      <c r="B49" s="97"/>
      <c r="C49" s="97"/>
      <c r="D49" s="97"/>
      <c r="E49" s="97"/>
      <c r="F49" s="97"/>
      <c r="G49" s="97"/>
      <c r="H49" s="97"/>
      <c r="I49" s="97"/>
      <c r="J49" s="97"/>
      <c r="K49" s="97"/>
      <c r="L49" s="101"/>
    </row>
    <row r="50" spans="1:12" ht="12.75">
      <c r="A50" s="58"/>
      <c r="B50" s="97"/>
      <c r="C50" s="97"/>
      <c r="D50" s="97"/>
      <c r="E50" s="97"/>
      <c r="F50" s="97"/>
      <c r="G50" s="97"/>
      <c r="H50" s="97"/>
      <c r="I50" s="97"/>
      <c r="J50" s="97"/>
      <c r="K50" s="97"/>
      <c r="L50" s="101"/>
    </row>
    <row r="51" spans="1:12" ht="12.75">
      <c r="A51" s="58"/>
      <c r="B51" s="97"/>
      <c r="C51" s="97"/>
      <c r="D51" s="97"/>
      <c r="E51" s="97"/>
      <c r="F51" s="97"/>
      <c r="G51" s="97"/>
      <c r="H51" s="97"/>
      <c r="I51" s="97"/>
      <c r="J51" s="97"/>
      <c r="K51" s="97"/>
      <c r="L51" s="101"/>
    </row>
    <row r="52" spans="1:12" ht="12.75">
      <c r="A52" s="58"/>
      <c r="B52" s="97"/>
      <c r="C52" s="97"/>
      <c r="D52" s="97"/>
      <c r="E52" s="97"/>
      <c r="F52" s="97"/>
      <c r="G52" s="97"/>
      <c r="H52" s="97"/>
      <c r="I52" s="97"/>
      <c r="J52" s="97"/>
      <c r="K52" s="97"/>
      <c r="L52" s="101"/>
    </row>
    <row r="53" spans="1:12" ht="12.75">
      <c r="A53" s="58"/>
      <c r="B53" s="97"/>
      <c r="C53" s="97"/>
      <c r="D53" s="97"/>
      <c r="E53" s="97"/>
      <c r="F53" s="97"/>
      <c r="G53" s="97"/>
      <c r="H53" s="97"/>
      <c r="I53" s="97"/>
      <c r="J53" s="97"/>
      <c r="K53" s="97"/>
      <c r="L53" s="101"/>
    </row>
    <row r="54" spans="1:12" ht="12.75">
      <c r="A54" s="58"/>
      <c r="B54" s="97"/>
      <c r="C54" s="97"/>
      <c r="D54" s="97"/>
      <c r="E54" s="97"/>
      <c r="F54" s="97"/>
      <c r="G54" s="97"/>
      <c r="H54" s="97"/>
      <c r="I54" s="97"/>
      <c r="J54" s="97"/>
      <c r="K54" s="97"/>
      <c r="L54" s="101"/>
    </row>
    <row r="55" spans="1:12" ht="12.75">
      <c r="A55" s="58"/>
      <c r="B55" s="97"/>
      <c r="C55" s="97"/>
      <c r="D55" s="97"/>
      <c r="E55" s="97"/>
      <c r="F55" s="97"/>
      <c r="G55" s="97"/>
      <c r="H55" s="97"/>
      <c r="I55" s="97"/>
      <c r="J55" s="97"/>
      <c r="K55" s="97"/>
      <c r="L55" s="101"/>
    </row>
    <row r="56" spans="1:12" ht="13.5" thickBot="1">
      <c r="A56" s="61"/>
      <c r="B56" s="104"/>
      <c r="C56" s="104"/>
      <c r="D56" s="104"/>
      <c r="E56" s="104"/>
      <c r="F56" s="104"/>
      <c r="G56" s="104"/>
      <c r="H56" s="104"/>
      <c r="I56" s="104"/>
      <c r="J56" s="104"/>
      <c r="K56" s="104"/>
      <c r="L56" s="105"/>
    </row>
  </sheetData>
  <sheetProtection/>
  <mergeCells count="57">
    <mergeCell ref="B55:L55"/>
    <mergeCell ref="B56:L56"/>
    <mergeCell ref="A1:L1"/>
    <mergeCell ref="B48:L48"/>
    <mergeCell ref="B49:L49"/>
    <mergeCell ref="B50:L50"/>
    <mergeCell ref="B51:L51"/>
    <mergeCell ref="B52:L52"/>
    <mergeCell ref="B53:L53"/>
    <mergeCell ref="B43:J43"/>
    <mergeCell ref="B44:J44"/>
    <mergeCell ref="B45:J45"/>
    <mergeCell ref="B46:J46"/>
    <mergeCell ref="A47:L47"/>
    <mergeCell ref="B54:L54"/>
    <mergeCell ref="B37:J37"/>
    <mergeCell ref="B38:J38"/>
    <mergeCell ref="B39:J39"/>
    <mergeCell ref="B40:J40"/>
    <mergeCell ref="B41:J41"/>
    <mergeCell ref="B42:J42"/>
    <mergeCell ref="B31:J31"/>
    <mergeCell ref="B32:J32"/>
    <mergeCell ref="B33:J33"/>
    <mergeCell ref="B34:J34"/>
    <mergeCell ref="B35:J35"/>
    <mergeCell ref="B36:J36"/>
    <mergeCell ref="B25:L25"/>
    <mergeCell ref="A26:J26"/>
    <mergeCell ref="B27:J27"/>
    <mergeCell ref="B28:J28"/>
    <mergeCell ref="B29:J29"/>
    <mergeCell ref="B30:J30"/>
    <mergeCell ref="B19:L19"/>
    <mergeCell ref="A20:L20"/>
    <mergeCell ref="B21:L21"/>
    <mergeCell ref="B22:L22"/>
    <mergeCell ref="B23:L23"/>
    <mergeCell ref="B24:L24"/>
    <mergeCell ref="B13:L13"/>
    <mergeCell ref="B14:L14"/>
    <mergeCell ref="B15:L15"/>
    <mergeCell ref="B16:L16"/>
    <mergeCell ref="B17:L17"/>
    <mergeCell ref="B18:L18"/>
    <mergeCell ref="A7:L7"/>
    <mergeCell ref="A8:L8"/>
    <mergeCell ref="A9:L9"/>
    <mergeCell ref="A10:L10"/>
    <mergeCell ref="A11:L11"/>
    <mergeCell ref="A12:L12"/>
    <mergeCell ref="A2:B2"/>
    <mergeCell ref="C2:L2"/>
    <mergeCell ref="A3:L3"/>
    <mergeCell ref="A4:L4"/>
    <mergeCell ref="A5:L5"/>
    <mergeCell ref="A6:L6"/>
  </mergeCells>
  <printOptions/>
  <pageMargins left="0.7" right="0.7" top="0.75" bottom="0.75" header="0.3" footer="0.3"/>
  <pageSetup horizontalDpi="600" verticalDpi="600" orientation="portrait" scale="84" r:id="rId1"/>
</worksheet>
</file>

<file path=xl/worksheets/sheet3.xml><?xml version="1.0" encoding="utf-8"?>
<worksheet xmlns="http://schemas.openxmlformats.org/spreadsheetml/2006/main" xmlns:r="http://schemas.openxmlformats.org/officeDocument/2006/relationships">
  <sheetPr>
    <tabColor rgb="FF92D050"/>
  </sheetPr>
  <dimension ref="A1:J59"/>
  <sheetViews>
    <sheetView showGridLines="0" zoomScalePageLayoutView="0" workbookViewId="0" topLeftCell="A1">
      <selection activeCell="J23" sqref="J23"/>
    </sheetView>
  </sheetViews>
  <sheetFormatPr defaultColWidth="9.140625" defaultRowHeight="12.75"/>
  <cols>
    <col min="1" max="1" width="24.00390625" style="7" customWidth="1"/>
    <col min="2" max="2" width="11.7109375" style="7" customWidth="1"/>
    <col min="3" max="3" width="10.8515625" style="7" customWidth="1"/>
    <col min="4" max="4" width="0.85546875" style="7" customWidth="1"/>
    <col min="5" max="5" width="20.421875" style="7" customWidth="1"/>
    <col min="6" max="6" width="11.8515625" style="7" customWidth="1"/>
    <col min="7" max="7" width="11.421875" style="7" customWidth="1"/>
    <col min="8" max="16384" width="9.140625" style="7" customWidth="1"/>
  </cols>
  <sheetData>
    <row r="1" spans="1:8" ht="15">
      <c r="A1" s="117" t="s">
        <v>132</v>
      </c>
      <c r="B1" s="117"/>
      <c r="C1" s="117"/>
      <c r="D1" s="117"/>
      <c r="E1" s="117"/>
      <c r="F1" s="117"/>
      <c r="G1" s="117"/>
      <c r="H1" s="117"/>
    </row>
    <row r="2" spans="1:8" ht="12.75">
      <c r="A2" s="18" t="s">
        <v>86</v>
      </c>
      <c r="B2" s="118" t="s">
        <v>87</v>
      </c>
      <c r="C2" s="118"/>
      <c r="D2" s="118"/>
      <c r="E2" s="118"/>
      <c r="F2" s="118"/>
      <c r="G2" s="118"/>
      <c r="H2" s="118"/>
    </row>
    <row r="3" spans="1:10" ht="18.75">
      <c r="A3" s="38" t="s">
        <v>81</v>
      </c>
      <c r="B3" s="116" t="s">
        <v>80</v>
      </c>
      <c r="C3" s="116"/>
      <c r="D3" s="116"/>
      <c r="E3" s="116"/>
      <c r="F3" s="116"/>
      <c r="G3" s="116"/>
      <c r="H3" s="1"/>
      <c r="I3" s="1"/>
      <c r="J3" s="1"/>
    </row>
    <row r="4" spans="2:10" ht="12.75">
      <c r="B4" s="113" t="s">
        <v>60</v>
      </c>
      <c r="C4" s="113"/>
      <c r="D4" s="1"/>
      <c r="F4" s="114" t="s">
        <v>61</v>
      </c>
      <c r="G4" s="114"/>
      <c r="H4" s="1"/>
      <c r="I4" s="1"/>
      <c r="J4" s="1"/>
    </row>
    <row r="5" spans="1:10" ht="12.75">
      <c r="A5" s="16" t="s">
        <v>62</v>
      </c>
      <c r="B5" s="22" t="s">
        <v>2</v>
      </c>
      <c r="C5" s="22" t="s">
        <v>1</v>
      </c>
      <c r="D5" s="2"/>
      <c r="E5" s="16" t="s">
        <v>62</v>
      </c>
      <c r="F5" s="25" t="s">
        <v>2</v>
      </c>
      <c r="G5" s="25" t="s">
        <v>1</v>
      </c>
      <c r="H5" s="1"/>
      <c r="I5" s="1"/>
      <c r="J5" s="1"/>
    </row>
    <row r="6" spans="1:10" ht="12.75">
      <c r="A6" s="18" t="s">
        <v>3</v>
      </c>
      <c r="B6" s="23">
        <v>1000</v>
      </c>
      <c r="C6" s="24">
        <f>B6*12</f>
        <v>12000</v>
      </c>
      <c r="D6" s="1"/>
      <c r="E6" s="18" t="s">
        <v>19</v>
      </c>
      <c r="F6" s="26">
        <v>25</v>
      </c>
      <c r="G6" s="26">
        <f>F6*12</f>
        <v>300</v>
      </c>
      <c r="H6" s="1"/>
      <c r="I6" s="1"/>
      <c r="J6" s="1"/>
    </row>
    <row r="7" spans="1:10" ht="12.75">
      <c r="A7" s="18" t="s">
        <v>4</v>
      </c>
      <c r="B7" s="23">
        <v>200</v>
      </c>
      <c r="C7" s="24">
        <f aca="true" t="shared" si="0" ref="C7:C27">B7*12</f>
        <v>2400</v>
      </c>
      <c r="D7" s="1"/>
      <c r="E7" s="18" t="s">
        <v>20</v>
      </c>
      <c r="F7" s="26">
        <v>25</v>
      </c>
      <c r="G7" s="26">
        <f aca="true" t="shared" si="1" ref="G7:G27">F7*12</f>
        <v>300</v>
      </c>
      <c r="H7" s="1"/>
      <c r="I7" s="1"/>
      <c r="J7" s="1"/>
    </row>
    <row r="8" spans="1:10" ht="12.75">
      <c r="A8" s="18" t="s">
        <v>5</v>
      </c>
      <c r="B8" s="23">
        <v>35</v>
      </c>
      <c r="C8" s="24">
        <f t="shared" si="0"/>
        <v>420</v>
      </c>
      <c r="D8" s="1"/>
      <c r="E8" s="18" t="s">
        <v>21</v>
      </c>
      <c r="F8" s="26">
        <v>10</v>
      </c>
      <c r="G8" s="26">
        <f t="shared" si="1"/>
        <v>120</v>
      </c>
      <c r="H8" s="1"/>
      <c r="I8" s="1"/>
      <c r="J8" s="1"/>
    </row>
    <row r="9" spans="1:10" ht="12.75">
      <c r="A9" s="18" t="s">
        <v>6</v>
      </c>
      <c r="B9" s="23">
        <v>400</v>
      </c>
      <c r="C9" s="24">
        <f t="shared" si="0"/>
        <v>4800</v>
      </c>
      <c r="D9" s="1"/>
      <c r="E9" s="18" t="s">
        <v>23</v>
      </c>
      <c r="F9" s="26">
        <v>25</v>
      </c>
      <c r="G9" s="26">
        <f t="shared" si="1"/>
        <v>300</v>
      </c>
      <c r="H9" s="1"/>
      <c r="I9" s="1"/>
      <c r="J9" s="1"/>
    </row>
    <row r="10" spans="1:10" ht="12.75">
      <c r="A10" s="18" t="s">
        <v>7</v>
      </c>
      <c r="B10" s="23">
        <v>100</v>
      </c>
      <c r="C10" s="24">
        <f t="shared" si="0"/>
        <v>1200</v>
      </c>
      <c r="D10" s="1"/>
      <c r="E10" s="18" t="s">
        <v>31</v>
      </c>
      <c r="F10" s="26">
        <v>0</v>
      </c>
      <c r="G10" s="26">
        <f t="shared" si="1"/>
        <v>0</v>
      </c>
      <c r="H10" s="1"/>
      <c r="I10" s="1"/>
      <c r="J10" s="1"/>
    </row>
    <row r="11" spans="1:10" ht="12.75">
      <c r="A11" s="18" t="s">
        <v>8</v>
      </c>
      <c r="B11" s="23">
        <v>35</v>
      </c>
      <c r="C11" s="24">
        <f t="shared" si="0"/>
        <v>420</v>
      </c>
      <c r="D11" s="1"/>
      <c r="E11" s="18" t="s">
        <v>22</v>
      </c>
      <c r="F11" s="26">
        <v>250</v>
      </c>
      <c r="G11" s="26">
        <f t="shared" si="1"/>
        <v>3000</v>
      </c>
      <c r="H11" s="1"/>
      <c r="I11" s="1"/>
      <c r="J11" s="1"/>
    </row>
    <row r="12" spans="1:10" ht="12.75">
      <c r="A12" s="18" t="s">
        <v>14</v>
      </c>
      <c r="B12" s="23">
        <v>40</v>
      </c>
      <c r="C12" s="24">
        <f t="shared" si="0"/>
        <v>480</v>
      </c>
      <c r="D12" s="1"/>
      <c r="E12" s="18" t="s">
        <v>24</v>
      </c>
      <c r="F12" s="26">
        <v>25</v>
      </c>
      <c r="G12" s="26">
        <f t="shared" si="1"/>
        <v>300</v>
      </c>
      <c r="H12" s="1"/>
      <c r="I12" s="1"/>
      <c r="J12" s="1"/>
    </row>
    <row r="13" spans="1:10" ht="12.75">
      <c r="A13" s="18" t="s">
        <v>15</v>
      </c>
      <c r="B13" s="23">
        <v>25</v>
      </c>
      <c r="C13" s="24">
        <f t="shared" si="0"/>
        <v>300</v>
      </c>
      <c r="D13" s="1"/>
      <c r="E13" s="18" t="s">
        <v>25</v>
      </c>
      <c r="F13" s="26">
        <v>100</v>
      </c>
      <c r="G13" s="26">
        <f t="shared" si="1"/>
        <v>1200</v>
      </c>
      <c r="H13" s="1"/>
      <c r="I13" s="1"/>
      <c r="J13" s="1"/>
    </row>
    <row r="14" spans="1:10" ht="12.75">
      <c r="A14" s="18" t="s">
        <v>9</v>
      </c>
      <c r="B14" s="23">
        <v>0</v>
      </c>
      <c r="C14" s="24">
        <f t="shared" si="0"/>
        <v>0</v>
      </c>
      <c r="D14" s="1"/>
      <c r="E14" s="18" t="s">
        <v>26</v>
      </c>
      <c r="F14" s="26">
        <v>20</v>
      </c>
      <c r="G14" s="26">
        <f t="shared" si="1"/>
        <v>240</v>
      </c>
      <c r="H14" s="1"/>
      <c r="I14" s="1"/>
      <c r="J14" s="1"/>
    </row>
    <row r="15" spans="1:10" ht="12.75">
      <c r="A15" s="18" t="s">
        <v>10</v>
      </c>
      <c r="B15" s="23">
        <v>25</v>
      </c>
      <c r="C15" s="24">
        <f t="shared" si="0"/>
        <v>300</v>
      </c>
      <c r="D15" s="1"/>
      <c r="E15" s="18" t="s">
        <v>30</v>
      </c>
      <c r="F15" s="26">
        <v>25</v>
      </c>
      <c r="G15" s="26">
        <f t="shared" si="1"/>
        <v>300</v>
      </c>
      <c r="H15" s="1"/>
      <c r="I15" s="1"/>
      <c r="J15" s="1"/>
    </row>
    <row r="16" spans="1:10" ht="12.75">
      <c r="A16" s="18" t="s">
        <v>50</v>
      </c>
      <c r="B16" s="23">
        <v>30</v>
      </c>
      <c r="C16" s="24">
        <f t="shared" si="0"/>
        <v>360</v>
      </c>
      <c r="D16" s="1"/>
      <c r="E16" s="18" t="s">
        <v>33</v>
      </c>
      <c r="F16" s="26">
        <v>25</v>
      </c>
      <c r="G16" s="26">
        <f t="shared" si="1"/>
        <v>300</v>
      </c>
      <c r="H16" s="1"/>
      <c r="I16" s="1"/>
      <c r="J16" s="1"/>
    </row>
    <row r="17" spans="1:10" ht="12.75">
      <c r="A17" s="18" t="s">
        <v>11</v>
      </c>
      <c r="B17" s="23">
        <v>25</v>
      </c>
      <c r="C17" s="24">
        <f t="shared" si="0"/>
        <v>300</v>
      </c>
      <c r="D17" s="1"/>
      <c r="E17" s="18" t="s">
        <v>51</v>
      </c>
      <c r="F17" s="26">
        <v>25</v>
      </c>
      <c r="G17" s="26">
        <f t="shared" si="1"/>
        <v>300</v>
      </c>
      <c r="H17" s="1"/>
      <c r="I17" s="1"/>
      <c r="J17" s="1"/>
    </row>
    <row r="18" spans="1:10" ht="12.75">
      <c r="A18" s="18" t="s">
        <v>12</v>
      </c>
      <c r="B18" s="23">
        <v>300</v>
      </c>
      <c r="C18" s="24">
        <f t="shared" si="0"/>
        <v>3600</v>
      </c>
      <c r="D18" s="1"/>
      <c r="E18" s="18" t="s">
        <v>27</v>
      </c>
      <c r="F18" s="26">
        <v>0</v>
      </c>
      <c r="G18" s="26">
        <f t="shared" si="1"/>
        <v>0</v>
      </c>
      <c r="H18" s="1"/>
      <c r="I18" s="1"/>
      <c r="J18" s="1"/>
    </row>
    <row r="19" spans="1:10" ht="12.75">
      <c r="A19" s="18" t="s">
        <v>13</v>
      </c>
      <c r="B19" s="23">
        <v>50</v>
      </c>
      <c r="C19" s="24">
        <f t="shared" si="0"/>
        <v>600</v>
      </c>
      <c r="D19" s="1"/>
      <c r="E19" s="18" t="s">
        <v>27</v>
      </c>
      <c r="F19" s="26">
        <v>0</v>
      </c>
      <c r="G19" s="26">
        <f t="shared" si="1"/>
        <v>0</v>
      </c>
      <c r="H19" s="1"/>
      <c r="I19" s="1"/>
      <c r="J19" s="1"/>
    </row>
    <row r="20" spans="1:10" ht="12.75">
      <c r="A20" s="18" t="s">
        <v>16</v>
      </c>
      <c r="B20" s="23">
        <v>40</v>
      </c>
      <c r="C20" s="24">
        <f t="shared" si="0"/>
        <v>480</v>
      </c>
      <c r="D20" s="1"/>
      <c r="E20" s="18" t="s">
        <v>28</v>
      </c>
      <c r="F20" s="26">
        <v>25</v>
      </c>
      <c r="G20" s="26">
        <f t="shared" si="1"/>
        <v>300</v>
      </c>
      <c r="H20" s="1"/>
      <c r="I20" s="1"/>
      <c r="J20" s="1"/>
    </row>
    <row r="21" spans="1:10" ht="12.75">
      <c r="A21" s="18" t="s">
        <v>17</v>
      </c>
      <c r="B21" s="23">
        <v>25</v>
      </c>
      <c r="C21" s="24">
        <f t="shared" si="0"/>
        <v>300</v>
      </c>
      <c r="D21" s="1"/>
      <c r="E21" s="18" t="s">
        <v>29</v>
      </c>
      <c r="F21" s="26">
        <v>25</v>
      </c>
      <c r="G21" s="26">
        <f t="shared" si="1"/>
        <v>300</v>
      </c>
      <c r="H21" s="1"/>
      <c r="I21" s="1"/>
      <c r="J21" s="1"/>
    </row>
    <row r="22" spans="1:10" ht="12.75">
      <c r="A22" s="18" t="s">
        <v>18</v>
      </c>
      <c r="B22" s="23">
        <v>50</v>
      </c>
      <c r="C22" s="24">
        <f t="shared" si="0"/>
        <v>600</v>
      </c>
      <c r="D22" s="1"/>
      <c r="E22" s="18" t="s">
        <v>32</v>
      </c>
      <c r="F22" s="26">
        <v>25</v>
      </c>
      <c r="G22" s="26">
        <f t="shared" si="1"/>
        <v>300</v>
      </c>
      <c r="H22" s="1"/>
      <c r="I22" s="1"/>
      <c r="J22" s="1"/>
    </row>
    <row r="23" spans="1:10" ht="12.75">
      <c r="A23" s="18" t="s">
        <v>63</v>
      </c>
      <c r="B23" s="23">
        <v>0</v>
      </c>
      <c r="C23" s="24">
        <f t="shared" si="0"/>
        <v>0</v>
      </c>
      <c r="D23" s="1"/>
      <c r="E23" s="18" t="s">
        <v>34</v>
      </c>
      <c r="F23" s="26">
        <v>25</v>
      </c>
      <c r="G23" s="26">
        <f t="shared" si="1"/>
        <v>300</v>
      </c>
      <c r="H23" s="1"/>
      <c r="I23" s="1"/>
      <c r="J23" s="1"/>
    </row>
    <row r="24" spans="1:10" ht="12.75">
      <c r="A24" s="18" t="s">
        <v>63</v>
      </c>
      <c r="B24" s="23">
        <v>0</v>
      </c>
      <c r="C24" s="24">
        <f t="shared" si="0"/>
        <v>0</v>
      </c>
      <c r="D24" s="1"/>
      <c r="E24" s="18" t="s">
        <v>35</v>
      </c>
      <c r="F24" s="26">
        <v>25</v>
      </c>
      <c r="G24" s="26">
        <f t="shared" si="1"/>
        <v>300</v>
      </c>
      <c r="H24" s="1"/>
      <c r="I24" s="1"/>
      <c r="J24" s="1"/>
    </row>
    <row r="25" spans="1:10" ht="12.75">
      <c r="A25" s="18" t="s">
        <v>63</v>
      </c>
      <c r="B25" s="23">
        <v>0</v>
      </c>
      <c r="C25" s="24">
        <f t="shared" si="0"/>
        <v>0</v>
      </c>
      <c r="D25" s="1"/>
      <c r="E25" s="18" t="s">
        <v>63</v>
      </c>
      <c r="F25" s="26">
        <v>0</v>
      </c>
      <c r="G25" s="26">
        <f t="shared" si="1"/>
        <v>0</v>
      </c>
      <c r="H25" s="1"/>
      <c r="I25" s="1"/>
      <c r="J25" s="1"/>
    </row>
    <row r="26" spans="1:10" ht="12.75">
      <c r="A26" s="18" t="s">
        <v>63</v>
      </c>
      <c r="B26" s="23">
        <v>0</v>
      </c>
      <c r="C26" s="24">
        <f t="shared" si="0"/>
        <v>0</v>
      </c>
      <c r="D26" s="1"/>
      <c r="E26" s="18" t="s">
        <v>63</v>
      </c>
      <c r="F26" s="26">
        <v>0</v>
      </c>
      <c r="G26" s="26">
        <f t="shared" si="1"/>
        <v>0</v>
      </c>
      <c r="H26" s="1"/>
      <c r="I26" s="1"/>
      <c r="J26" s="1"/>
    </row>
    <row r="27" spans="1:10" ht="12.75">
      <c r="A27" s="18" t="s">
        <v>63</v>
      </c>
      <c r="B27" s="23">
        <v>0</v>
      </c>
      <c r="C27" s="24">
        <f t="shared" si="0"/>
        <v>0</v>
      </c>
      <c r="D27" s="1"/>
      <c r="E27" s="18" t="s">
        <v>63</v>
      </c>
      <c r="F27" s="26">
        <v>0</v>
      </c>
      <c r="G27" s="26">
        <f t="shared" si="1"/>
        <v>0</v>
      </c>
      <c r="H27" s="1"/>
      <c r="I27" s="1"/>
      <c r="J27" s="1"/>
    </row>
    <row r="28" spans="1:10" ht="12.75">
      <c r="A28" s="9" t="s">
        <v>36</v>
      </c>
      <c r="B28" s="28">
        <f>SUM(B6:B27)</f>
        <v>2380</v>
      </c>
      <c r="C28" s="28">
        <f>SUM(C6:C27)</f>
        <v>28560</v>
      </c>
      <c r="D28" s="3"/>
      <c r="E28" s="3"/>
      <c r="F28" s="27">
        <f>SUM(F6:F27)</f>
        <v>680</v>
      </c>
      <c r="G28" s="27">
        <f>SUM(G6:G27)</f>
        <v>8160</v>
      </c>
      <c r="H28" s="1"/>
      <c r="I28" s="1"/>
      <c r="J28" s="1"/>
    </row>
    <row r="29" spans="1:10" ht="6" customHeight="1">
      <c r="A29" s="18"/>
      <c r="B29" s="4"/>
      <c r="C29" s="4"/>
      <c r="D29" s="3"/>
      <c r="E29" s="3"/>
      <c r="F29" s="4"/>
      <c r="G29" s="4"/>
      <c r="H29" s="1"/>
      <c r="I29" s="1"/>
      <c r="J29" s="1"/>
    </row>
    <row r="30" spans="1:10" ht="12.75">
      <c r="A30" s="9" t="s">
        <v>52</v>
      </c>
      <c r="B30" s="31">
        <f>B28+F28</f>
        <v>3060</v>
      </c>
      <c r="C30" s="31">
        <f>C28+G28</f>
        <v>36720</v>
      </c>
      <c r="D30" s="3"/>
      <c r="E30" s="3"/>
      <c r="F30" s="4"/>
      <c r="G30" s="4"/>
      <c r="H30" s="1"/>
      <c r="I30" s="1"/>
      <c r="J30" s="1"/>
    </row>
    <row r="31" spans="1:10" ht="6" customHeight="1">
      <c r="A31" s="9"/>
      <c r="B31" s="8"/>
      <c r="C31" s="10"/>
      <c r="D31" s="1"/>
      <c r="E31" s="1"/>
      <c r="F31" s="1"/>
      <c r="G31" s="1"/>
      <c r="H31" s="1"/>
      <c r="I31" s="1"/>
      <c r="J31" s="1"/>
    </row>
    <row r="32" spans="1:10" ht="12.75">
      <c r="A32" s="11" t="s">
        <v>37</v>
      </c>
      <c r="B32" s="1"/>
      <c r="C32" s="1"/>
      <c r="D32" s="1"/>
      <c r="E32" s="1"/>
      <c r="F32" s="1"/>
      <c r="G32" s="1"/>
      <c r="H32" s="1"/>
      <c r="I32" s="1"/>
      <c r="J32" s="1"/>
    </row>
    <row r="33" spans="1:10" ht="12.75">
      <c r="A33" s="1" t="s">
        <v>64</v>
      </c>
      <c r="B33" s="1"/>
      <c r="C33" s="12">
        <v>185000</v>
      </c>
      <c r="D33" s="1"/>
      <c r="E33" s="1"/>
      <c r="F33" s="1"/>
      <c r="G33" s="1"/>
      <c r="H33" s="1"/>
      <c r="I33" s="1"/>
      <c r="J33" s="1"/>
    </row>
    <row r="34" spans="1:10" ht="12.75">
      <c r="A34" s="1" t="s">
        <v>65</v>
      </c>
      <c r="B34" s="1"/>
      <c r="C34" s="13">
        <v>0.03</v>
      </c>
      <c r="D34" s="1"/>
      <c r="E34" s="14"/>
      <c r="F34" s="1"/>
      <c r="G34" s="1"/>
      <c r="H34" s="1"/>
      <c r="I34" s="1"/>
      <c r="J34" s="1"/>
    </row>
    <row r="35" spans="1:10" ht="12.75">
      <c r="A35" s="1" t="s">
        <v>66</v>
      </c>
      <c r="B35" s="1"/>
      <c r="C35" s="15">
        <v>0.6</v>
      </c>
      <c r="D35" s="1"/>
      <c r="E35" s="14"/>
      <c r="F35" s="1"/>
      <c r="G35" s="1"/>
      <c r="H35" s="1"/>
      <c r="I35" s="1"/>
      <c r="J35" s="1"/>
    </row>
    <row r="36" spans="1:10" ht="12.75">
      <c r="A36" s="1" t="s">
        <v>67</v>
      </c>
      <c r="B36" s="1"/>
      <c r="C36" s="33">
        <f>C33*C34*C35</f>
        <v>3330</v>
      </c>
      <c r="D36" s="1"/>
      <c r="E36" s="32"/>
      <c r="F36" s="1"/>
      <c r="G36" s="1"/>
      <c r="H36" s="1"/>
      <c r="I36" s="1"/>
      <c r="J36" s="1"/>
    </row>
    <row r="37" spans="1:10" ht="6" customHeight="1">
      <c r="A37" s="1"/>
      <c r="B37" s="1"/>
      <c r="C37" s="36"/>
      <c r="D37" s="1"/>
      <c r="E37" s="32"/>
      <c r="F37" s="1"/>
      <c r="G37" s="1"/>
      <c r="H37" s="1"/>
      <c r="I37" s="1"/>
      <c r="J37" s="1"/>
    </row>
    <row r="38" spans="1:10" ht="12.75">
      <c r="A38" s="11" t="s">
        <v>83</v>
      </c>
      <c r="B38" s="1"/>
      <c r="C38" s="36"/>
      <c r="D38" s="1"/>
      <c r="E38" s="32"/>
      <c r="F38" s="1"/>
      <c r="G38" s="1"/>
      <c r="H38" s="1"/>
      <c r="I38" s="1"/>
      <c r="J38" s="1"/>
    </row>
    <row r="39" spans="1:10" ht="12.75">
      <c r="A39" s="115" t="s">
        <v>55</v>
      </c>
      <c r="B39" s="115"/>
      <c r="C39" s="41">
        <f>C30/C36</f>
        <v>11.027027027027026</v>
      </c>
      <c r="D39" s="1"/>
      <c r="E39" s="32"/>
      <c r="F39" s="1"/>
      <c r="G39" s="1"/>
      <c r="H39" s="1"/>
      <c r="I39" s="1"/>
      <c r="J39" s="1"/>
    </row>
    <row r="40" spans="1:10" ht="12.75">
      <c r="A40" s="1"/>
      <c r="B40" s="9" t="s">
        <v>56</v>
      </c>
      <c r="C40" s="42">
        <v>12</v>
      </c>
      <c r="D40" s="1"/>
      <c r="E40" s="32"/>
      <c r="F40" s="1"/>
      <c r="G40" s="1"/>
      <c r="H40" s="1"/>
      <c r="I40" s="1"/>
      <c r="J40" s="1"/>
    </row>
    <row r="41" spans="1:10" ht="6" customHeight="1">
      <c r="A41" s="1"/>
      <c r="B41" s="35"/>
      <c r="C41" s="39"/>
      <c r="D41" s="1"/>
      <c r="E41" s="32"/>
      <c r="F41" s="1"/>
      <c r="G41" s="1"/>
      <c r="H41" s="1"/>
      <c r="I41" s="1"/>
      <c r="J41" s="1"/>
    </row>
    <row r="42" spans="1:10" ht="12.75">
      <c r="A42" s="16" t="s">
        <v>58</v>
      </c>
      <c r="B42" s="1"/>
      <c r="C42" s="36"/>
      <c r="D42" s="1"/>
      <c r="E42" s="16" t="s">
        <v>82</v>
      </c>
      <c r="F42" s="21" t="s">
        <v>0</v>
      </c>
      <c r="G42" s="21" t="s">
        <v>53</v>
      </c>
      <c r="H42" s="16" t="s">
        <v>54</v>
      </c>
      <c r="I42" s="1"/>
      <c r="J42" s="1"/>
    </row>
    <row r="43" spans="1:10" ht="12.75">
      <c r="A43" s="18" t="s">
        <v>68</v>
      </c>
      <c r="B43" s="29">
        <v>0.077</v>
      </c>
      <c r="C43" s="36"/>
      <c r="D43" s="1"/>
      <c r="E43" s="18" t="s">
        <v>38</v>
      </c>
      <c r="F43" s="40">
        <f>B$30</f>
        <v>3060</v>
      </c>
      <c r="G43" s="6">
        <f>C40*Percent_Nov*C36</f>
        <v>3076.9199999999996</v>
      </c>
      <c r="H43" s="10">
        <f>G43-F43</f>
        <v>16.919999999999618</v>
      </c>
      <c r="I43" s="1"/>
      <c r="J43" s="1"/>
    </row>
    <row r="44" spans="1:10" ht="12.75">
      <c r="A44" s="18" t="s">
        <v>69</v>
      </c>
      <c r="B44" s="29">
        <v>0.074</v>
      </c>
      <c r="C44" s="36"/>
      <c r="D44" s="1"/>
      <c r="E44" s="18" t="s">
        <v>39</v>
      </c>
      <c r="F44" s="40">
        <f aca="true" t="shared" si="2" ref="F44:F54">B$30</f>
        <v>3060</v>
      </c>
      <c r="G44" s="6">
        <f>C40*Percent_Dec*C36</f>
        <v>2957.0399999999995</v>
      </c>
      <c r="H44" s="10">
        <f aca="true" t="shared" si="3" ref="H44:H54">G44-F44</f>
        <v>-102.96000000000049</v>
      </c>
      <c r="I44" s="1"/>
      <c r="J44" s="1"/>
    </row>
    <row r="45" spans="1:10" ht="12.75">
      <c r="A45" s="18" t="s">
        <v>70</v>
      </c>
      <c r="B45" s="29">
        <v>0.056</v>
      </c>
      <c r="C45" s="36"/>
      <c r="D45" s="1"/>
      <c r="E45" s="18" t="s">
        <v>40</v>
      </c>
      <c r="F45" s="40">
        <f t="shared" si="2"/>
        <v>3060</v>
      </c>
      <c r="G45" s="6">
        <f>C40*Percent_Jan*C36</f>
        <v>2237.76</v>
      </c>
      <c r="H45" s="10">
        <f t="shared" si="3"/>
        <v>-822.2399999999998</v>
      </c>
      <c r="I45" s="1"/>
      <c r="J45" s="1"/>
    </row>
    <row r="46" spans="1:10" ht="12.75">
      <c r="A46" s="18" t="s">
        <v>71</v>
      </c>
      <c r="B46" s="29">
        <v>0.065</v>
      </c>
      <c r="C46" s="36"/>
      <c r="D46" s="1"/>
      <c r="E46" s="18" t="s">
        <v>41</v>
      </c>
      <c r="F46" s="40">
        <f t="shared" si="2"/>
        <v>3060</v>
      </c>
      <c r="G46" s="6">
        <f>C40*Percent_Feb*C36</f>
        <v>2597.4</v>
      </c>
      <c r="H46" s="10">
        <f t="shared" si="3"/>
        <v>-462.5999999999999</v>
      </c>
      <c r="I46" s="1"/>
      <c r="J46" s="1"/>
    </row>
    <row r="47" spans="1:10" ht="12.75">
      <c r="A47" s="18" t="s">
        <v>72</v>
      </c>
      <c r="B47" s="29">
        <v>0.083</v>
      </c>
      <c r="C47" s="36"/>
      <c r="D47" s="1"/>
      <c r="E47" s="18" t="s">
        <v>42</v>
      </c>
      <c r="F47" s="40">
        <f t="shared" si="2"/>
        <v>3060</v>
      </c>
      <c r="G47" s="6">
        <f>C40*Percent_Mar*C36</f>
        <v>3316.68</v>
      </c>
      <c r="H47" s="10">
        <f t="shared" si="3"/>
        <v>256.67999999999984</v>
      </c>
      <c r="I47" s="1"/>
      <c r="J47" s="1"/>
    </row>
    <row r="48" spans="1:10" ht="12.75">
      <c r="A48" s="18" t="s">
        <v>73</v>
      </c>
      <c r="B48" s="29">
        <v>0.084</v>
      </c>
      <c r="C48" s="36"/>
      <c r="D48" s="1"/>
      <c r="E48" s="18" t="s">
        <v>43</v>
      </c>
      <c r="F48" s="40">
        <f t="shared" si="2"/>
        <v>3060</v>
      </c>
      <c r="G48" s="6">
        <f>C40*Percent_Apr*C36</f>
        <v>3356.64</v>
      </c>
      <c r="H48" s="10">
        <f t="shared" si="3"/>
        <v>296.6399999999999</v>
      </c>
      <c r="I48" s="1"/>
      <c r="J48" s="1"/>
    </row>
    <row r="49" spans="1:10" ht="12.75">
      <c r="A49" s="18" t="s">
        <v>74</v>
      </c>
      <c r="B49" s="29">
        <v>0.093</v>
      </c>
      <c r="C49" s="36"/>
      <c r="D49" s="1"/>
      <c r="E49" s="18" t="s">
        <v>44</v>
      </c>
      <c r="F49" s="40">
        <f t="shared" si="2"/>
        <v>3060</v>
      </c>
      <c r="G49" s="6">
        <f>C40*Percent_May*C36</f>
        <v>3716.28</v>
      </c>
      <c r="H49" s="10">
        <f t="shared" si="3"/>
        <v>656.2800000000002</v>
      </c>
      <c r="I49" s="1"/>
      <c r="J49" s="1"/>
    </row>
    <row r="50" spans="1:10" ht="12.75">
      <c r="A50" s="18" t="s">
        <v>75</v>
      </c>
      <c r="B50" s="29">
        <v>0.101</v>
      </c>
      <c r="C50" s="36"/>
      <c r="D50" s="1"/>
      <c r="E50" s="18" t="s">
        <v>45</v>
      </c>
      <c r="F50" s="40">
        <f t="shared" si="2"/>
        <v>3060</v>
      </c>
      <c r="G50" s="6">
        <f>C40*Percent_Jun*C36</f>
        <v>4035.9600000000005</v>
      </c>
      <c r="H50" s="10">
        <f t="shared" si="3"/>
        <v>975.9600000000005</v>
      </c>
      <c r="I50" s="1"/>
      <c r="J50" s="1"/>
    </row>
    <row r="51" spans="1:10" ht="12.75">
      <c r="A51" s="18" t="s">
        <v>76</v>
      </c>
      <c r="B51" s="29">
        <v>0.094</v>
      </c>
      <c r="C51" s="36"/>
      <c r="D51" s="1"/>
      <c r="E51" s="18" t="s">
        <v>46</v>
      </c>
      <c r="F51" s="40">
        <f t="shared" si="2"/>
        <v>3060</v>
      </c>
      <c r="G51" s="6">
        <f>C40*Percent_Jul*C36</f>
        <v>3756.2400000000002</v>
      </c>
      <c r="H51" s="10">
        <f t="shared" si="3"/>
        <v>696.2400000000002</v>
      </c>
      <c r="I51" s="1"/>
      <c r="J51" s="1"/>
    </row>
    <row r="52" spans="1:10" ht="12.75">
      <c r="A52" s="18" t="s">
        <v>77</v>
      </c>
      <c r="B52" s="29">
        <v>0.105</v>
      </c>
      <c r="C52" s="36"/>
      <c r="D52" s="1"/>
      <c r="E52" s="18" t="s">
        <v>47</v>
      </c>
      <c r="F52" s="40">
        <f t="shared" si="2"/>
        <v>3060</v>
      </c>
      <c r="G52" s="6">
        <f>C40*Percent_Aug*C36</f>
        <v>4195.8</v>
      </c>
      <c r="H52" s="10">
        <f t="shared" si="3"/>
        <v>1135.8000000000002</v>
      </c>
      <c r="I52" s="1"/>
      <c r="J52" s="1"/>
    </row>
    <row r="53" spans="1:10" ht="12.75">
      <c r="A53" s="18" t="s">
        <v>78</v>
      </c>
      <c r="B53" s="29">
        <v>0.086</v>
      </c>
      <c r="C53" s="36"/>
      <c r="D53" s="1"/>
      <c r="E53" s="18" t="s">
        <v>48</v>
      </c>
      <c r="F53" s="40">
        <f t="shared" si="2"/>
        <v>3060</v>
      </c>
      <c r="G53" s="6">
        <f>C40*Percent_Sept*C36</f>
        <v>3436.56</v>
      </c>
      <c r="H53" s="10">
        <f t="shared" si="3"/>
        <v>376.55999999999995</v>
      </c>
      <c r="I53" s="1"/>
      <c r="J53" s="1"/>
    </row>
    <row r="54" spans="1:10" ht="12.75">
      <c r="A54" s="18" t="s">
        <v>79</v>
      </c>
      <c r="B54" s="29">
        <v>0.082</v>
      </c>
      <c r="C54" s="1"/>
      <c r="D54" s="1"/>
      <c r="E54" s="18" t="s">
        <v>49</v>
      </c>
      <c r="F54" s="40">
        <f t="shared" si="2"/>
        <v>3060</v>
      </c>
      <c r="G54" s="6">
        <f>C40*Percent_Oct*C36</f>
        <v>3276.72</v>
      </c>
      <c r="H54" s="10">
        <f t="shared" si="3"/>
        <v>216.7199999999998</v>
      </c>
      <c r="I54" s="1"/>
      <c r="J54" s="1"/>
    </row>
    <row r="55" spans="1:10" ht="12.75">
      <c r="A55" s="30" t="s">
        <v>59</v>
      </c>
      <c r="B55" s="37">
        <f>SUM(B43:B54)</f>
        <v>0.9999999999999999</v>
      </c>
      <c r="C55" s="1"/>
      <c r="D55" s="1"/>
      <c r="E55" s="35" t="s">
        <v>57</v>
      </c>
      <c r="F55" s="19">
        <f>SUM(F43:F54)</f>
        <v>36720</v>
      </c>
      <c r="G55" s="20">
        <f>SUM(G43:G54)</f>
        <v>39960</v>
      </c>
      <c r="H55" s="20">
        <f>SUM(H43:H54)</f>
        <v>3240</v>
      </c>
      <c r="I55" s="1"/>
      <c r="J55" s="1"/>
    </row>
    <row r="56" spans="1:10" ht="6" customHeight="1">
      <c r="A56" s="3"/>
      <c r="B56" s="5"/>
      <c r="C56" s="1"/>
      <c r="D56" s="1"/>
      <c r="E56" s="1"/>
      <c r="F56" s="1"/>
      <c r="G56" s="1"/>
      <c r="H56" s="1"/>
      <c r="I56" s="1"/>
      <c r="J56" s="1"/>
    </row>
    <row r="57" spans="4:10" ht="12.75">
      <c r="D57" s="17"/>
      <c r="E57" s="8"/>
      <c r="F57" s="1"/>
      <c r="G57" s="1"/>
      <c r="H57" s="1"/>
      <c r="I57" s="1"/>
      <c r="J57" s="1"/>
    </row>
    <row r="58" spans="4:10" ht="12.75">
      <c r="D58" s="17"/>
      <c r="E58" s="34"/>
      <c r="F58" s="1"/>
      <c r="G58" s="1"/>
      <c r="H58" s="1"/>
      <c r="I58" s="1"/>
      <c r="J58" s="1"/>
    </row>
    <row r="59" spans="1:10" ht="6" customHeight="1">
      <c r="A59" s="1"/>
      <c r="B59" s="1"/>
      <c r="C59" s="1"/>
      <c r="D59" s="1"/>
      <c r="E59" s="1"/>
      <c r="F59" s="1"/>
      <c r="G59" s="1"/>
      <c r="H59" s="1"/>
      <c r="I59" s="1"/>
      <c r="J59" s="1"/>
    </row>
  </sheetData>
  <sheetProtection/>
  <mergeCells count="6">
    <mergeCell ref="B4:C4"/>
    <mergeCell ref="F4:G4"/>
    <mergeCell ref="A39:B39"/>
    <mergeCell ref="B3:G3"/>
    <mergeCell ref="A1:H1"/>
    <mergeCell ref="B2:H2"/>
  </mergeCells>
  <printOptions/>
  <pageMargins left="0.5" right="0.5" top="0.75" bottom="0.75" header="0.5" footer="0.5"/>
  <pageSetup horizontalDpi="600" verticalDpi="600" orientation="portrait" scale="94" r:id="rId3"/>
  <legacyDrawing r:id="rId2"/>
</worksheet>
</file>

<file path=xl/worksheets/sheet4.xml><?xml version="1.0" encoding="utf-8"?>
<worksheet xmlns="http://schemas.openxmlformats.org/spreadsheetml/2006/main" xmlns:r="http://schemas.openxmlformats.org/officeDocument/2006/relationships">
  <sheetPr>
    <tabColor rgb="FF92D050"/>
  </sheetPr>
  <dimension ref="A1:J59"/>
  <sheetViews>
    <sheetView showGridLines="0" zoomScalePageLayoutView="0" workbookViewId="0" topLeftCell="A1">
      <selection activeCell="M7" sqref="M7"/>
    </sheetView>
  </sheetViews>
  <sheetFormatPr defaultColWidth="9.140625" defaultRowHeight="12.75"/>
  <cols>
    <col min="1" max="1" width="24.00390625" style="7" customWidth="1"/>
    <col min="2" max="2" width="11.7109375" style="7" customWidth="1"/>
    <col min="3" max="3" width="10.8515625" style="7" customWidth="1"/>
    <col min="4" max="4" width="0.85546875" style="7" customWidth="1"/>
    <col min="5" max="5" width="20.421875" style="7" customWidth="1"/>
    <col min="6" max="6" width="11.8515625" style="7" customWidth="1"/>
    <col min="7" max="7" width="11.421875" style="7" customWidth="1"/>
    <col min="8" max="16384" width="9.140625" style="7" customWidth="1"/>
  </cols>
  <sheetData>
    <row r="1" spans="1:8" ht="15">
      <c r="A1" s="117" t="s">
        <v>132</v>
      </c>
      <c r="B1" s="117"/>
      <c r="C1" s="117"/>
      <c r="D1" s="117"/>
      <c r="E1" s="117"/>
      <c r="F1" s="117"/>
      <c r="G1" s="117"/>
      <c r="H1" s="117"/>
    </row>
    <row r="2" spans="1:8" ht="12.75">
      <c r="A2" s="18" t="s">
        <v>86</v>
      </c>
      <c r="B2" s="118"/>
      <c r="C2" s="118"/>
      <c r="D2" s="118"/>
      <c r="E2" s="118"/>
      <c r="F2" s="118"/>
      <c r="G2" s="118"/>
      <c r="H2" s="118"/>
    </row>
    <row r="3" spans="1:10" ht="18.75">
      <c r="A3" s="38" t="s">
        <v>84</v>
      </c>
      <c r="B3" s="116" t="s">
        <v>80</v>
      </c>
      <c r="C3" s="116"/>
      <c r="D3" s="116"/>
      <c r="E3" s="116"/>
      <c r="F3" s="116"/>
      <c r="G3" s="116"/>
      <c r="H3" s="1"/>
      <c r="I3" s="1"/>
      <c r="J3" s="1"/>
    </row>
    <row r="4" spans="2:10" ht="12.75">
      <c r="B4" s="113" t="s">
        <v>60</v>
      </c>
      <c r="C4" s="113"/>
      <c r="D4" s="1"/>
      <c r="F4" s="114" t="s">
        <v>61</v>
      </c>
      <c r="G4" s="114"/>
      <c r="H4" s="1"/>
      <c r="I4" s="1"/>
      <c r="J4" s="1"/>
    </row>
    <row r="5" spans="1:10" ht="12.75">
      <c r="A5" s="16" t="s">
        <v>62</v>
      </c>
      <c r="B5" s="22" t="s">
        <v>2</v>
      </c>
      <c r="C5" s="22" t="s">
        <v>1</v>
      </c>
      <c r="D5" s="2"/>
      <c r="E5" s="16" t="s">
        <v>62</v>
      </c>
      <c r="F5" s="25" t="s">
        <v>2</v>
      </c>
      <c r="G5" s="25" t="s">
        <v>1</v>
      </c>
      <c r="H5" s="1"/>
      <c r="I5" s="1"/>
      <c r="J5" s="1"/>
    </row>
    <row r="6" spans="1:10" ht="12.75">
      <c r="A6" s="18" t="s">
        <v>3</v>
      </c>
      <c r="B6" s="23">
        <v>0</v>
      </c>
      <c r="C6" s="24">
        <f>B6*12</f>
        <v>0</v>
      </c>
      <c r="D6" s="1"/>
      <c r="E6" s="18" t="s">
        <v>19</v>
      </c>
      <c r="F6" s="26">
        <v>0</v>
      </c>
      <c r="G6" s="26">
        <f>F6*12</f>
        <v>0</v>
      </c>
      <c r="H6" s="1"/>
      <c r="I6" s="1"/>
      <c r="J6" s="1"/>
    </row>
    <row r="7" spans="1:10" ht="12.75">
      <c r="A7" s="18" t="s">
        <v>4</v>
      </c>
      <c r="B7" s="23">
        <v>0</v>
      </c>
      <c r="C7" s="24">
        <f aca="true" t="shared" si="0" ref="C7:C27">B7*12</f>
        <v>0</v>
      </c>
      <c r="D7" s="1"/>
      <c r="E7" s="18" t="s">
        <v>20</v>
      </c>
      <c r="F7" s="26">
        <v>0</v>
      </c>
      <c r="G7" s="26">
        <f aca="true" t="shared" si="1" ref="G7:G27">F7*12</f>
        <v>0</v>
      </c>
      <c r="H7" s="1"/>
      <c r="I7" s="1"/>
      <c r="J7" s="1"/>
    </row>
    <row r="8" spans="1:10" ht="12.75">
      <c r="A8" s="18" t="s">
        <v>5</v>
      </c>
      <c r="B8" s="23">
        <v>0</v>
      </c>
      <c r="C8" s="24">
        <f t="shared" si="0"/>
        <v>0</v>
      </c>
      <c r="D8" s="1"/>
      <c r="E8" s="18" t="s">
        <v>21</v>
      </c>
      <c r="F8" s="26">
        <v>0</v>
      </c>
      <c r="G8" s="26">
        <f t="shared" si="1"/>
        <v>0</v>
      </c>
      <c r="H8" s="1"/>
      <c r="I8" s="1"/>
      <c r="J8" s="1"/>
    </row>
    <row r="9" spans="1:10" ht="12.75">
      <c r="A9" s="18" t="s">
        <v>6</v>
      </c>
      <c r="B9" s="23">
        <v>0</v>
      </c>
      <c r="C9" s="24">
        <f t="shared" si="0"/>
        <v>0</v>
      </c>
      <c r="D9" s="1"/>
      <c r="E9" s="18" t="s">
        <v>23</v>
      </c>
      <c r="F9" s="26">
        <v>0</v>
      </c>
      <c r="G9" s="26">
        <f t="shared" si="1"/>
        <v>0</v>
      </c>
      <c r="H9" s="1"/>
      <c r="I9" s="1"/>
      <c r="J9" s="1"/>
    </row>
    <row r="10" spans="1:10" ht="12.75">
      <c r="A10" s="18" t="s">
        <v>7</v>
      </c>
      <c r="B10" s="23">
        <v>0</v>
      </c>
      <c r="C10" s="24">
        <f t="shared" si="0"/>
        <v>0</v>
      </c>
      <c r="D10" s="1"/>
      <c r="E10" s="18" t="s">
        <v>31</v>
      </c>
      <c r="F10" s="26">
        <v>0</v>
      </c>
      <c r="G10" s="26">
        <f t="shared" si="1"/>
        <v>0</v>
      </c>
      <c r="H10" s="1"/>
      <c r="I10" s="1"/>
      <c r="J10" s="1"/>
    </row>
    <row r="11" spans="1:10" ht="12.75">
      <c r="A11" s="18" t="s">
        <v>8</v>
      </c>
      <c r="B11" s="23">
        <v>0</v>
      </c>
      <c r="C11" s="24">
        <f t="shared" si="0"/>
        <v>0</v>
      </c>
      <c r="D11" s="1"/>
      <c r="E11" s="18" t="s">
        <v>22</v>
      </c>
      <c r="F11" s="26">
        <v>0</v>
      </c>
      <c r="G11" s="26">
        <f t="shared" si="1"/>
        <v>0</v>
      </c>
      <c r="H11" s="1"/>
      <c r="I11" s="1"/>
      <c r="J11" s="1"/>
    </row>
    <row r="12" spans="1:10" ht="12.75">
      <c r="A12" s="18" t="s">
        <v>14</v>
      </c>
      <c r="B12" s="23">
        <v>0</v>
      </c>
      <c r="C12" s="24">
        <f t="shared" si="0"/>
        <v>0</v>
      </c>
      <c r="D12" s="1"/>
      <c r="E12" s="18" t="s">
        <v>24</v>
      </c>
      <c r="F12" s="26">
        <v>0</v>
      </c>
      <c r="G12" s="26">
        <f t="shared" si="1"/>
        <v>0</v>
      </c>
      <c r="H12" s="1"/>
      <c r="I12" s="1"/>
      <c r="J12" s="1"/>
    </row>
    <row r="13" spans="1:10" ht="12.75">
      <c r="A13" s="18" t="s">
        <v>15</v>
      </c>
      <c r="B13" s="23">
        <v>0</v>
      </c>
      <c r="C13" s="24">
        <f t="shared" si="0"/>
        <v>0</v>
      </c>
      <c r="D13" s="1"/>
      <c r="E13" s="18" t="s">
        <v>25</v>
      </c>
      <c r="F13" s="26">
        <v>0</v>
      </c>
      <c r="G13" s="26">
        <f t="shared" si="1"/>
        <v>0</v>
      </c>
      <c r="H13" s="1"/>
      <c r="I13" s="1"/>
      <c r="J13" s="1"/>
    </row>
    <row r="14" spans="1:10" ht="12.75">
      <c r="A14" s="18" t="s">
        <v>9</v>
      </c>
      <c r="B14" s="23">
        <v>0</v>
      </c>
      <c r="C14" s="24">
        <f t="shared" si="0"/>
        <v>0</v>
      </c>
      <c r="D14" s="1"/>
      <c r="E14" s="18" t="s">
        <v>26</v>
      </c>
      <c r="F14" s="26">
        <v>0</v>
      </c>
      <c r="G14" s="26">
        <f t="shared" si="1"/>
        <v>0</v>
      </c>
      <c r="H14" s="1"/>
      <c r="I14" s="1"/>
      <c r="J14" s="1"/>
    </row>
    <row r="15" spans="1:10" ht="12.75">
      <c r="A15" s="18" t="s">
        <v>10</v>
      </c>
      <c r="B15" s="23">
        <v>0</v>
      </c>
      <c r="C15" s="24">
        <f t="shared" si="0"/>
        <v>0</v>
      </c>
      <c r="D15" s="1"/>
      <c r="E15" s="18" t="s">
        <v>30</v>
      </c>
      <c r="F15" s="26">
        <v>0</v>
      </c>
      <c r="G15" s="26">
        <f t="shared" si="1"/>
        <v>0</v>
      </c>
      <c r="H15" s="1"/>
      <c r="I15" s="1"/>
      <c r="J15" s="1"/>
    </row>
    <row r="16" spans="1:10" ht="12.75">
      <c r="A16" s="18" t="s">
        <v>50</v>
      </c>
      <c r="B16" s="23">
        <v>0</v>
      </c>
      <c r="C16" s="24">
        <f t="shared" si="0"/>
        <v>0</v>
      </c>
      <c r="D16" s="1"/>
      <c r="E16" s="18" t="s">
        <v>33</v>
      </c>
      <c r="F16" s="26">
        <v>0</v>
      </c>
      <c r="G16" s="26">
        <f t="shared" si="1"/>
        <v>0</v>
      </c>
      <c r="H16" s="1"/>
      <c r="I16" s="1"/>
      <c r="J16" s="1"/>
    </row>
    <row r="17" spans="1:10" ht="12.75">
      <c r="A17" s="18" t="s">
        <v>11</v>
      </c>
      <c r="B17" s="23">
        <v>0</v>
      </c>
      <c r="C17" s="24">
        <f t="shared" si="0"/>
        <v>0</v>
      </c>
      <c r="D17" s="1"/>
      <c r="E17" s="18" t="s">
        <v>51</v>
      </c>
      <c r="F17" s="26">
        <v>0</v>
      </c>
      <c r="G17" s="26">
        <f t="shared" si="1"/>
        <v>0</v>
      </c>
      <c r="H17" s="1"/>
      <c r="I17" s="1"/>
      <c r="J17" s="1"/>
    </row>
    <row r="18" spans="1:10" ht="12.75">
      <c r="A18" s="18" t="s">
        <v>12</v>
      </c>
      <c r="B18" s="23">
        <v>0</v>
      </c>
      <c r="C18" s="24">
        <f t="shared" si="0"/>
        <v>0</v>
      </c>
      <c r="D18" s="1"/>
      <c r="E18" s="18" t="s">
        <v>27</v>
      </c>
      <c r="F18" s="26">
        <v>0</v>
      </c>
      <c r="G18" s="26">
        <f t="shared" si="1"/>
        <v>0</v>
      </c>
      <c r="H18" s="1"/>
      <c r="I18" s="1"/>
      <c r="J18" s="1"/>
    </row>
    <row r="19" spans="1:10" ht="12.75">
      <c r="A19" s="18" t="s">
        <v>13</v>
      </c>
      <c r="B19" s="23">
        <v>0</v>
      </c>
      <c r="C19" s="24">
        <f t="shared" si="0"/>
        <v>0</v>
      </c>
      <c r="D19" s="1"/>
      <c r="E19" s="18" t="s">
        <v>27</v>
      </c>
      <c r="F19" s="26">
        <v>0</v>
      </c>
      <c r="G19" s="26">
        <f t="shared" si="1"/>
        <v>0</v>
      </c>
      <c r="H19" s="1"/>
      <c r="I19" s="1"/>
      <c r="J19" s="1"/>
    </row>
    <row r="20" spans="1:10" ht="12.75">
      <c r="A20" s="18" t="s">
        <v>16</v>
      </c>
      <c r="B20" s="23">
        <v>0</v>
      </c>
      <c r="C20" s="24">
        <f t="shared" si="0"/>
        <v>0</v>
      </c>
      <c r="D20" s="1"/>
      <c r="E20" s="18" t="s">
        <v>28</v>
      </c>
      <c r="F20" s="26">
        <v>0</v>
      </c>
      <c r="G20" s="26">
        <f t="shared" si="1"/>
        <v>0</v>
      </c>
      <c r="H20" s="1"/>
      <c r="I20" s="1"/>
      <c r="J20" s="1"/>
    </row>
    <row r="21" spans="1:10" ht="12.75">
      <c r="A21" s="18" t="s">
        <v>17</v>
      </c>
      <c r="B21" s="23">
        <v>0</v>
      </c>
      <c r="C21" s="24">
        <f t="shared" si="0"/>
        <v>0</v>
      </c>
      <c r="D21" s="1"/>
      <c r="E21" s="18" t="s">
        <v>29</v>
      </c>
      <c r="F21" s="26">
        <v>0</v>
      </c>
      <c r="G21" s="26">
        <f t="shared" si="1"/>
        <v>0</v>
      </c>
      <c r="H21" s="1"/>
      <c r="I21" s="1"/>
      <c r="J21" s="1"/>
    </row>
    <row r="22" spans="1:10" ht="12.75">
      <c r="A22" s="18" t="s">
        <v>18</v>
      </c>
      <c r="B22" s="23">
        <v>0</v>
      </c>
      <c r="C22" s="24">
        <f t="shared" si="0"/>
        <v>0</v>
      </c>
      <c r="D22" s="1"/>
      <c r="E22" s="18" t="s">
        <v>32</v>
      </c>
      <c r="F22" s="26">
        <v>0</v>
      </c>
      <c r="G22" s="26">
        <f t="shared" si="1"/>
        <v>0</v>
      </c>
      <c r="H22" s="1"/>
      <c r="I22" s="1"/>
      <c r="J22" s="1"/>
    </row>
    <row r="23" spans="1:10" ht="12.75">
      <c r="A23" s="18" t="s">
        <v>63</v>
      </c>
      <c r="B23" s="23">
        <v>0</v>
      </c>
      <c r="C23" s="24">
        <f t="shared" si="0"/>
        <v>0</v>
      </c>
      <c r="D23" s="1"/>
      <c r="E23" s="18" t="s">
        <v>34</v>
      </c>
      <c r="F23" s="26">
        <v>0</v>
      </c>
      <c r="G23" s="26">
        <f t="shared" si="1"/>
        <v>0</v>
      </c>
      <c r="H23" s="1"/>
      <c r="I23" s="1"/>
      <c r="J23" s="1"/>
    </row>
    <row r="24" spans="1:10" ht="12.75">
      <c r="A24" s="18" t="s">
        <v>63</v>
      </c>
      <c r="B24" s="23">
        <v>0</v>
      </c>
      <c r="C24" s="24">
        <f t="shared" si="0"/>
        <v>0</v>
      </c>
      <c r="D24" s="1"/>
      <c r="E24" s="18" t="s">
        <v>35</v>
      </c>
      <c r="F24" s="26">
        <v>0</v>
      </c>
      <c r="G24" s="26">
        <f t="shared" si="1"/>
        <v>0</v>
      </c>
      <c r="H24" s="1"/>
      <c r="I24" s="1"/>
      <c r="J24" s="1"/>
    </row>
    <row r="25" spans="1:10" ht="12.75">
      <c r="A25" s="18" t="s">
        <v>63</v>
      </c>
      <c r="B25" s="23">
        <v>0</v>
      </c>
      <c r="C25" s="24">
        <f t="shared" si="0"/>
        <v>0</v>
      </c>
      <c r="D25" s="1"/>
      <c r="E25" s="18" t="s">
        <v>63</v>
      </c>
      <c r="F25" s="26">
        <v>0</v>
      </c>
      <c r="G25" s="26">
        <f t="shared" si="1"/>
        <v>0</v>
      </c>
      <c r="H25" s="1"/>
      <c r="I25" s="1"/>
      <c r="J25" s="1"/>
    </row>
    <row r="26" spans="1:10" ht="12.75">
      <c r="A26" s="18" t="s">
        <v>63</v>
      </c>
      <c r="B26" s="23">
        <v>0</v>
      </c>
      <c r="C26" s="24">
        <f t="shared" si="0"/>
        <v>0</v>
      </c>
      <c r="D26" s="1"/>
      <c r="E26" s="18" t="s">
        <v>63</v>
      </c>
      <c r="F26" s="26">
        <v>0</v>
      </c>
      <c r="G26" s="26">
        <f t="shared" si="1"/>
        <v>0</v>
      </c>
      <c r="H26" s="1"/>
      <c r="I26" s="1"/>
      <c r="J26" s="1"/>
    </row>
    <row r="27" spans="1:10" ht="12.75">
      <c r="A27" s="18" t="s">
        <v>63</v>
      </c>
      <c r="B27" s="23">
        <v>0</v>
      </c>
      <c r="C27" s="24">
        <f t="shared" si="0"/>
        <v>0</v>
      </c>
      <c r="D27" s="1"/>
      <c r="E27" s="18" t="s">
        <v>63</v>
      </c>
      <c r="F27" s="26">
        <v>0</v>
      </c>
      <c r="G27" s="26">
        <f t="shared" si="1"/>
        <v>0</v>
      </c>
      <c r="H27" s="1"/>
      <c r="I27" s="1"/>
      <c r="J27" s="1"/>
    </row>
    <row r="28" spans="1:10" ht="12.75">
      <c r="A28" s="35" t="s">
        <v>36</v>
      </c>
      <c r="B28" s="28">
        <f>SUM(B6:B27)</f>
        <v>0</v>
      </c>
      <c r="C28" s="28">
        <f>SUM(C6:C27)</f>
        <v>0</v>
      </c>
      <c r="D28" s="3"/>
      <c r="E28" s="3"/>
      <c r="F28" s="27">
        <f>SUM(F6:F27)</f>
        <v>0</v>
      </c>
      <c r="G28" s="27">
        <f>SUM(G6:G27)</f>
        <v>0</v>
      </c>
      <c r="H28" s="1"/>
      <c r="I28" s="1"/>
      <c r="J28" s="1"/>
    </row>
    <row r="29" spans="1:10" ht="6" customHeight="1">
      <c r="A29" s="18"/>
      <c r="B29" s="4"/>
      <c r="C29" s="4"/>
      <c r="D29" s="3"/>
      <c r="E29" s="3"/>
      <c r="F29" s="4"/>
      <c r="G29" s="4"/>
      <c r="H29" s="1"/>
      <c r="I29" s="1"/>
      <c r="J29" s="1"/>
    </row>
    <row r="30" spans="1:10" ht="12.75">
      <c r="A30" s="35" t="s">
        <v>52</v>
      </c>
      <c r="B30" s="31">
        <f>B28+F28</f>
        <v>0</v>
      </c>
      <c r="C30" s="31">
        <f>C28+G28</f>
        <v>0</v>
      </c>
      <c r="D30" s="3"/>
      <c r="E30" s="3"/>
      <c r="F30" s="4"/>
      <c r="G30" s="4"/>
      <c r="H30" s="1"/>
      <c r="I30" s="1"/>
      <c r="J30" s="1"/>
    </row>
    <row r="31" spans="1:10" ht="6" customHeight="1">
      <c r="A31" s="35"/>
      <c r="B31" s="8"/>
      <c r="C31" s="10"/>
      <c r="D31" s="1"/>
      <c r="E31" s="1"/>
      <c r="F31" s="1"/>
      <c r="G31" s="1"/>
      <c r="H31" s="1"/>
      <c r="I31" s="1"/>
      <c r="J31" s="1"/>
    </row>
    <row r="32" spans="1:10" ht="12.75">
      <c r="A32" s="11" t="s">
        <v>37</v>
      </c>
      <c r="B32" s="1"/>
      <c r="C32" s="1"/>
      <c r="D32" s="1"/>
      <c r="E32" s="1"/>
      <c r="F32" s="1"/>
      <c r="G32" s="1"/>
      <c r="H32" s="1"/>
      <c r="I32" s="1"/>
      <c r="J32" s="1"/>
    </row>
    <row r="33" spans="1:10" ht="12.75">
      <c r="A33" s="1" t="s">
        <v>64</v>
      </c>
      <c r="B33" s="1"/>
      <c r="C33" s="12">
        <v>185000</v>
      </c>
      <c r="D33" s="1"/>
      <c r="E33" s="1"/>
      <c r="F33" s="1"/>
      <c r="G33" s="1"/>
      <c r="H33" s="1"/>
      <c r="I33" s="1"/>
      <c r="J33" s="1"/>
    </row>
    <row r="34" spans="1:10" ht="12.75">
      <c r="A34" s="1" t="s">
        <v>65</v>
      </c>
      <c r="B34" s="1"/>
      <c r="C34" s="13">
        <v>0</v>
      </c>
      <c r="D34" s="1"/>
      <c r="E34" s="14"/>
      <c r="F34" s="1"/>
      <c r="G34" s="1"/>
      <c r="H34" s="1"/>
      <c r="I34" s="1"/>
      <c r="J34" s="1"/>
    </row>
    <row r="35" spans="1:10" ht="12.75">
      <c r="A35" s="1" t="s">
        <v>66</v>
      </c>
      <c r="B35" s="1"/>
      <c r="C35" s="15">
        <v>0</v>
      </c>
      <c r="D35" s="1"/>
      <c r="E35" s="14"/>
      <c r="F35" s="1"/>
      <c r="G35" s="1"/>
      <c r="H35" s="1"/>
      <c r="I35" s="1"/>
      <c r="J35" s="1"/>
    </row>
    <row r="36" spans="1:10" ht="12.75">
      <c r="A36" s="1" t="s">
        <v>67</v>
      </c>
      <c r="B36" s="1"/>
      <c r="C36" s="33">
        <f>C33*C34*C35</f>
        <v>0</v>
      </c>
      <c r="D36" s="1"/>
      <c r="E36" s="32"/>
      <c r="F36" s="1"/>
      <c r="G36" s="1"/>
      <c r="H36" s="1"/>
      <c r="I36" s="1"/>
      <c r="J36" s="1"/>
    </row>
    <row r="37" spans="1:10" ht="6" customHeight="1">
      <c r="A37" s="1"/>
      <c r="B37" s="1"/>
      <c r="C37" s="36"/>
      <c r="D37" s="1"/>
      <c r="E37" s="32"/>
      <c r="F37" s="1"/>
      <c r="G37" s="1"/>
      <c r="H37" s="1"/>
      <c r="I37" s="1"/>
      <c r="J37" s="1"/>
    </row>
    <row r="38" spans="1:10" ht="12.75">
      <c r="A38" s="11" t="s">
        <v>83</v>
      </c>
      <c r="B38" s="1"/>
      <c r="C38" s="36"/>
      <c r="D38" s="1"/>
      <c r="E38" s="32"/>
      <c r="F38" s="1"/>
      <c r="G38" s="1"/>
      <c r="H38" s="1"/>
      <c r="I38" s="1"/>
      <c r="J38" s="1"/>
    </row>
    <row r="39" spans="1:10" ht="12.75">
      <c r="A39" s="115" t="s">
        <v>55</v>
      </c>
      <c r="B39" s="115"/>
      <c r="C39" s="41" t="e">
        <f>C30/C36</f>
        <v>#DIV/0!</v>
      </c>
      <c r="D39" s="1"/>
      <c r="E39" s="32"/>
      <c r="F39" s="1"/>
      <c r="G39" s="1"/>
      <c r="H39" s="1"/>
      <c r="I39" s="1"/>
      <c r="J39" s="1"/>
    </row>
    <row r="40" spans="1:10" ht="12.75">
      <c r="A40" s="1"/>
      <c r="B40" s="35" t="s">
        <v>56</v>
      </c>
      <c r="C40" s="42">
        <v>0</v>
      </c>
      <c r="D40" s="1"/>
      <c r="E40" s="32"/>
      <c r="F40" s="1"/>
      <c r="G40" s="1"/>
      <c r="H40" s="1"/>
      <c r="I40" s="1"/>
      <c r="J40" s="1"/>
    </row>
    <row r="41" spans="1:10" ht="6" customHeight="1">
      <c r="A41" s="1"/>
      <c r="B41" s="35"/>
      <c r="C41" s="39"/>
      <c r="D41" s="1"/>
      <c r="E41" s="32"/>
      <c r="F41" s="1"/>
      <c r="G41" s="1"/>
      <c r="H41" s="1"/>
      <c r="I41" s="1"/>
      <c r="J41" s="1"/>
    </row>
    <row r="42" spans="1:10" ht="12.75">
      <c r="A42" s="16" t="s">
        <v>58</v>
      </c>
      <c r="B42" s="1"/>
      <c r="C42" s="36"/>
      <c r="D42" s="1"/>
      <c r="E42" s="16" t="s">
        <v>82</v>
      </c>
      <c r="F42" s="21" t="s">
        <v>0</v>
      </c>
      <c r="G42" s="21" t="s">
        <v>53</v>
      </c>
      <c r="H42" s="16" t="s">
        <v>54</v>
      </c>
      <c r="I42" s="1"/>
      <c r="J42" s="1"/>
    </row>
    <row r="43" spans="1:10" ht="12.75">
      <c r="A43" s="18" t="s">
        <v>68</v>
      </c>
      <c r="B43" s="29">
        <v>0.077</v>
      </c>
      <c r="C43" s="36"/>
      <c r="D43" s="1"/>
      <c r="E43" s="18" t="s">
        <v>38</v>
      </c>
      <c r="F43" s="40">
        <f>B$30</f>
        <v>0</v>
      </c>
      <c r="G43" s="6">
        <f>C40*Percent_Nov*C36</f>
        <v>0</v>
      </c>
      <c r="H43" s="10">
        <f>G43-F43</f>
        <v>0</v>
      </c>
      <c r="I43" s="1"/>
      <c r="J43" s="1"/>
    </row>
    <row r="44" spans="1:10" ht="12.75">
      <c r="A44" s="18" t="s">
        <v>69</v>
      </c>
      <c r="B44" s="29">
        <v>0.074</v>
      </c>
      <c r="C44" s="36"/>
      <c r="D44" s="1"/>
      <c r="E44" s="18" t="s">
        <v>39</v>
      </c>
      <c r="F44" s="40">
        <f aca="true" t="shared" si="2" ref="F44:F54">B$30</f>
        <v>0</v>
      </c>
      <c r="G44" s="6">
        <f>C40*Percent_Dec*C36</f>
        <v>0</v>
      </c>
      <c r="H44" s="10">
        <f aca="true" t="shared" si="3" ref="H44:H54">G44-F44</f>
        <v>0</v>
      </c>
      <c r="I44" s="1"/>
      <c r="J44" s="1"/>
    </row>
    <row r="45" spans="1:10" ht="12.75">
      <c r="A45" s="18" t="s">
        <v>70</v>
      </c>
      <c r="B45" s="29">
        <v>0.056</v>
      </c>
      <c r="C45" s="36"/>
      <c r="D45" s="1"/>
      <c r="E45" s="18" t="s">
        <v>40</v>
      </c>
      <c r="F45" s="40">
        <f t="shared" si="2"/>
        <v>0</v>
      </c>
      <c r="G45" s="6">
        <f>C40*Percent_Jan*C36</f>
        <v>0</v>
      </c>
      <c r="H45" s="10">
        <f t="shared" si="3"/>
        <v>0</v>
      </c>
      <c r="I45" s="1"/>
      <c r="J45" s="1"/>
    </row>
    <row r="46" spans="1:10" ht="12.75">
      <c r="A46" s="18" t="s">
        <v>71</v>
      </c>
      <c r="B46" s="29">
        <v>0.065</v>
      </c>
      <c r="C46" s="36"/>
      <c r="D46" s="1"/>
      <c r="E46" s="18" t="s">
        <v>41</v>
      </c>
      <c r="F46" s="40">
        <f t="shared" si="2"/>
        <v>0</v>
      </c>
      <c r="G46" s="6">
        <f>C40*Percent_Feb*C36</f>
        <v>0</v>
      </c>
      <c r="H46" s="10">
        <f t="shared" si="3"/>
        <v>0</v>
      </c>
      <c r="I46" s="1"/>
      <c r="J46" s="1"/>
    </row>
    <row r="47" spans="1:10" ht="12.75">
      <c r="A47" s="18" t="s">
        <v>72</v>
      </c>
      <c r="B47" s="29">
        <v>0.083</v>
      </c>
      <c r="C47" s="36"/>
      <c r="D47" s="1"/>
      <c r="E47" s="18" t="s">
        <v>42</v>
      </c>
      <c r="F47" s="40">
        <f t="shared" si="2"/>
        <v>0</v>
      </c>
      <c r="G47" s="6">
        <f>C40*Percent_Mar*C36</f>
        <v>0</v>
      </c>
      <c r="H47" s="10">
        <f t="shared" si="3"/>
        <v>0</v>
      </c>
      <c r="I47" s="1"/>
      <c r="J47" s="1"/>
    </row>
    <row r="48" spans="1:10" ht="12.75">
      <c r="A48" s="18" t="s">
        <v>73</v>
      </c>
      <c r="B48" s="29">
        <v>0.084</v>
      </c>
      <c r="C48" s="36"/>
      <c r="D48" s="1"/>
      <c r="E48" s="18" t="s">
        <v>43</v>
      </c>
      <c r="F48" s="40">
        <f t="shared" si="2"/>
        <v>0</v>
      </c>
      <c r="G48" s="6">
        <f>C40*Percent_Apr*C36</f>
        <v>0</v>
      </c>
      <c r="H48" s="10">
        <f t="shared" si="3"/>
        <v>0</v>
      </c>
      <c r="I48" s="1"/>
      <c r="J48" s="1"/>
    </row>
    <row r="49" spans="1:10" ht="12.75">
      <c r="A49" s="18" t="s">
        <v>74</v>
      </c>
      <c r="B49" s="29">
        <v>0.093</v>
      </c>
      <c r="C49" s="36"/>
      <c r="D49" s="1"/>
      <c r="E49" s="18" t="s">
        <v>44</v>
      </c>
      <c r="F49" s="40">
        <f t="shared" si="2"/>
        <v>0</v>
      </c>
      <c r="G49" s="6">
        <f>C40*Percent_May*C36</f>
        <v>0</v>
      </c>
      <c r="H49" s="10">
        <f t="shared" si="3"/>
        <v>0</v>
      </c>
      <c r="I49" s="1"/>
      <c r="J49" s="1"/>
    </row>
    <row r="50" spans="1:10" ht="12.75">
      <c r="A50" s="18" t="s">
        <v>75</v>
      </c>
      <c r="B50" s="29">
        <v>0.101</v>
      </c>
      <c r="C50" s="36"/>
      <c r="D50" s="1"/>
      <c r="E50" s="18" t="s">
        <v>45</v>
      </c>
      <c r="F50" s="40">
        <f t="shared" si="2"/>
        <v>0</v>
      </c>
      <c r="G50" s="6">
        <f>C40*Percent_Jun*C36</f>
        <v>0</v>
      </c>
      <c r="H50" s="10">
        <f t="shared" si="3"/>
        <v>0</v>
      </c>
      <c r="I50" s="1"/>
      <c r="J50" s="1"/>
    </row>
    <row r="51" spans="1:10" ht="12.75">
      <c r="A51" s="18" t="s">
        <v>76</v>
      </c>
      <c r="B51" s="29">
        <v>0.094</v>
      </c>
      <c r="C51" s="36"/>
      <c r="D51" s="1"/>
      <c r="E51" s="18" t="s">
        <v>46</v>
      </c>
      <c r="F51" s="40">
        <f t="shared" si="2"/>
        <v>0</v>
      </c>
      <c r="G51" s="6">
        <f>C40*Percent_Jul*C36</f>
        <v>0</v>
      </c>
      <c r="H51" s="10">
        <f t="shared" si="3"/>
        <v>0</v>
      </c>
      <c r="I51" s="1"/>
      <c r="J51" s="1"/>
    </row>
    <row r="52" spans="1:10" ht="12.75">
      <c r="A52" s="18" t="s">
        <v>77</v>
      </c>
      <c r="B52" s="29">
        <v>0.105</v>
      </c>
      <c r="C52" s="36"/>
      <c r="D52" s="1"/>
      <c r="E52" s="18" t="s">
        <v>47</v>
      </c>
      <c r="F52" s="40">
        <f t="shared" si="2"/>
        <v>0</v>
      </c>
      <c r="G52" s="6">
        <f>C40*Percent_Aug*C36</f>
        <v>0</v>
      </c>
      <c r="H52" s="10">
        <f t="shared" si="3"/>
        <v>0</v>
      </c>
      <c r="I52" s="1"/>
      <c r="J52" s="1"/>
    </row>
    <row r="53" spans="1:10" ht="12.75">
      <c r="A53" s="18" t="s">
        <v>78</v>
      </c>
      <c r="B53" s="29">
        <v>0.086</v>
      </c>
      <c r="C53" s="36"/>
      <c r="D53" s="1"/>
      <c r="E53" s="18" t="s">
        <v>48</v>
      </c>
      <c r="F53" s="40">
        <f t="shared" si="2"/>
        <v>0</v>
      </c>
      <c r="G53" s="6">
        <f>C40*Percent_Sept*C36</f>
        <v>0</v>
      </c>
      <c r="H53" s="10">
        <f t="shared" si="3"/>
        <v>0</v>
      </c>
      <c r="I53" s="1"/>
      <c r="J53" s="1"/>
    </row>
    <row r="54" spans="1:10" ht="12.75">
      <c r="A54" s="18" t="s">
        <v>79</v>
      </c>
      <c r="B54" s="43">
        <v>0.082</v>
      </c>
      <c r="C54" s="1"/>
      <c r="D54" s="1"/>
      <c r="E54" s="18" t="s">
        <v>49</v>
      </c>
      <c r="F54" s="40">
        <f t="shared" si="2"/>
        <v>0</v>
      </c>
      <c r="G54" s="6">
        <f>C40*Percent_Oct*C36</f>
        <v>0</v>
      </c>
      <c r="H54" s="10">
        <f t="shared" si="3"/>
        <v>0</v>
      </c>
      <c r="I54" s="1"/>
      <c r="J54" s="1"/>
    </row>
    <row r="55" spans="1:10" ht="12.75">
      <c r="A55" s="35" t="s">
        <v>59</v>
      </c>
      <c r="B55" s="37">
        <f>SUM(B43:B54)</f>
        <v>0.9999999999999999</v>
      </c>
      <c r="C55" s="1"/>
      <c r="D55" s="1"/>
      <c r="E55" s="35" t="s">
        <v>57</v>
      </c>
      <c r="F55" s="19">
        <f>SUM(F43:F54)</f>
        <v>0</v>
      </c>
      <c r="G55" s="20">
        <f>SUM(G43:G54)</f>
        <v>0</v>
      </c>
      <c r="H55" s="20">
        <f>SUM(H43:H54)</f>
        <v>0</v>
      </c>
      <c r="I55" s="1"/>
      <c r="J55" s="1"/>
    </row>
    <row r="56" spans="1:10" ht="6" customHeight="1">
      <c r="A56" s="3"/>
      <c r="B56" s="5"/>
      <c r="C56" s="1"/>
      <c r="D56" s="1"/>
      <c r="E56" s="1"/>
      <c r="F56" s="1"/>
      <c r="G56" s="1"/>
      <c r="H56" s="1"/>
      <c r="I56" s="1"/>
      <c r="J56" s="1"/>
    </row>
    <row r="57" spans="4:10" ht="12.75">
      <c r="D57" s="17"/>
      <c r="E57" s="8"/>
      <c r="F57" s="1"/>
      <c r="G57" s="1"/>
      <c r="H57" s="1"/>
      <c r="I57" s="1"/>
      <c r="J57" s="1"/>
    </row>
    <row r="58" spans="4:10" ht="12.75">
      <c r="D58" s="17"/>
      <c r="E58" s="34"/>
      <c r="F58" s="1"/>
      <c r="G58" s="1"/>
      <c r="H58" s="1"/>
      <c r="I58" s="1"/>
      <c r="J58" s="1"/>
    </row>
    <row r="59" spans="1:10" ht="6" customHeight="1">
      <c r="A59" s="1"/>
      <c r="B59" s="1"/>
      <c r="C59" s="1"/>
      <c r="D59" s="1"/>
      <c r="E59" s="1"/>
      <c r="F59" s="1"/>
      <c r="G59" s="1"/>
      <c r="H59" s="1"/>
      <c r="I59" s="1"/>
      <c r="J59" s="1"/>
    </row>
  </sheetData>
  <sheetProtection/>
  <mergeCells count="6">
    <mergeCell ref="B3:G3"/>
    <mergeCell ref="B4:C4"/>
    <mergeCell ref="F4:G4"/>
    <mergeCell ref="A39:B39"/>
    <mergeCell ref="A1:H1"/>
    <mergeCell ref="B2:H2"/>
  </mergeCells>
  <printOptions/>
  <pageMargins left="0.5" right="0.5" top="0.75" bottom="0.75" header="0.5" footer="0.5"/>
  <pageSetup horizontalDpi="600" verticalDpi="600" orientation="portrait"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 Kimmons</dc:creator>
  <cp:keywords/>
  <dc:description/>
  <cp:lastModifiedBy>Gary Johnson</cp:lastModifiedBy>
  <cp:lastPrinted>2015-02-19T23:29:38Z</cp:lastPrinted>
  <dcterms:created xsi:type="dcterms:W3CDTF">2006-11-04T20:36:26Z</dcterms:created>
  <dcterms:modified xsi:type="dcterms:W3CDTF">2015-02-19T23:36:21Z</dcterms:modified>
  <cp:category/>
  <cp:version/>
  <cp:contentType/>
  <cp:contentStatus/>
</cp:coreProperties>
</file>