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06" windowWidth="15180" windowHeight="8580" activeTab="0"/>
  </bookViews>
  <sheets>
    <sheet name=" Risk Assessment" sheetId="1" r:id="rId1"/>
  </sheets>
  <definedNames>
    <definedName name="_xlnm.Print_Area" localSheetId="0">' Risk Assessment'!$A$1:$V$273</definedName>
    <definedName name="_xlnm.Print_Titles" localSheetId="0">' Risk Assessment'!$3:$3</definedName>
  </definedNames>
  <calcPr fullCalcOnLoad="1"/>
</workbook>
</file>

<file path=xl/sharedStrings.xml><?xml version="1.0" encoding="utf-8"?>
<sst xmlns="http://schemas.openxmlformats.org/spreadsheetml/2006/main" count="353" uniqueCount="292">
  <si>
    <t>Comments</t>
  </si>
  <si>
    <t>Audit</t>
  </si>
  <si>
    <t>Weighting Factor</t>
  </si>
  <si>
    <t>N/A</t>
  </si>
  <si>
    <t>Financial Statement/Materiality</t>
  </si>
  <si>
    <t>Legal/Compliance</t>
  </si>
  <si>
    <t>Operational</t>
  </si>
  <si>
    <t>IT</t>
  </si>
  <si>
    <t>Complexity of Process</t>
  </si>
  <si>
    <t>Volume</t>
  </si>
  <si>
    <t>Known Issues</t>
  </si>
  <si>
    <t>Changes in Personnel or Processes</t>
  </si>
  <si>
    <t>Monitoring</t>
  </si>
  <si>
    <t>Design Development</t>
  </si>
  <si>
    <t>Color, Trend &amp; Concept</t>
  </si>
  <si>
    <t>Accessories Design</t>
  </si>
  <si>
    <t>Accessories Buy</t>
  </si>
  <si>
    <t>Product Development (Fabric &amp; Color)</t>
  </si>
  <si>
    <t>Technical (Woven &amp; Knit)</t>
  </si>
  <si>
    <t>Buying</t>
  </si>
  <si>
    <t>Title Transfer</t>
  </si>
  <si>
    <t>US Customs</t>
  </si>
  <si>
    <t>IMU/MMU Tracking</t>
  </si>
  <si>
    <t>Monitor WIP</t>
  </si>
  <si>
    <t>Manufacturing Capacity &amp; Triggers</t>
  </si>
  <si>
    <t>Store Layouts</t>
  </si>
  <si>
    <t>Floorsets</t>
  </si>
  <si>
    <t>Proprietary Credit Card</t>
  </si>
  <si>
    <t>Website</t>
  </si>
  <si>
    <t>Marketing Plan</t>
  </si>
  <si>
    <t>Customer Relationship Marketing</t>
  </si>
  <si>
    <t>Visual Merch Windows</t>
  </si>
  <si>
    <t>PR/Editorial</t>
  </si>
  <si>
    <t>Print Production</t>
  </si>
  <si>
    <t>Design &amp; Copy</t>
  </si>
  <si>
    <t>Testing</t>
  </si>
  <si>
    <t>Store Planning &amp; Allocation</t>
  </si>
  <si>
    <t>Merchandise Planning</t>
  </si>
  <si>
    <t>Compensation and Benefits</t>
  </si>
  <si>
    <t>Recruiting</t>
  </si>
  <si>
    <t>Training and Development</t>
  </si>
  <si>
    <t>Network Servers</t>
  </si>
  <si>
    <t>Corporate Systems</t>
  </si>
  <si>
    <t>Store Systems</t>
  </si>
  <si>
    <t>Telecom</t>
  </si>
  <si>
    <t>Physical Security</t>
  </si>
  <si>
    <t>Logical Security</t>
  </si>
  <si>
    <t>Payroll</t>
  </si>
  <si>
    <t>Financial Reporting</t>
  </si>
  <si>
    <t>Management Reporting</t>
  </si>
  <si>
    <t>External Reporting</t>
  </si>
  <si>
    <t>Cash Management &amp; Treasury</t>
  </si>
  <si>
    <t>Sales Audit</t>
  </si>
  <si>
    <t>Compliance</t>
  </si>
  <si>
    <t>Returns</t>
  </si>
  <si>
    <t>Audits</t>
  </si>
  <si>
    <t>Store Compliance</t>
  </si>
  <si>
    <t>Background Checks</t>
  </si>
  <si>
    <t>Incident Investigation</t>
  </si>
  <si>
    <t>Audits and Reviews</t>
  </si>
  <si>
    <t>Merchandise</t>
  </si>
  <si>
    <t>Construction and Store Maintenance</t>
  </si>
  <si>
    <t>Marketing</t>
  </si>
  <si>
    <t>T&amp;E</t>
  </si>
  <si>
    <t>Disbursements</t>
  </si>
  <si>
    <t>Mailroom/Copy Center</t>
  </si>
  <si>
    <t>Maintain Inventory Records</t>
  </si>
  <si>
    <t>Project Management/Calendar</t>
  </si>
  <si>
    <t>Technical Assistance</t>
  </si>
  <si>
    <t>Major Systems Support - Hardware</t>
  </si>
  <si>
    <t>Major Systems Support - Software</t>
  </si>
  <si>
    <t>Finance Systems</t>
  </si>
  <si>
    <t>Document Retention</t>
  </si>
  <si>
    <t>IT Generated Reports</t>
  </si>
  <si>
    <t>New Store Approval</t>
  </si>
  <si>
    <t>New Store Openings</t>
  </si>
  <si>
    <t>Store Communications</t>
  </si>
  <si>
    <t>Policies and Procedures</t>
  </si>
  <si>
    <t>Manage Sales Force &amp; Payroll Alloc</t>
  </si>
  <si>
    <t>Customer Service</t>
  </si>
  <si>
    <t>Negotiate Leases</t>
  </si>
  <si>
    <t>Bids &amp; Project Management</t>
  </si>
  <si>
    <t>Lease Administration</t>
  </si>
  <si>
    <t>Financial Planning &amp; Analysis</t>
  </si>
  <si>
    <t>Store Finance</t>
  </si>
  <si>
    <t>Real Estate Finance</t>
  </si>
  <si>
    <t>Brand Development</t>
  </si>
  <si>
    <t>Design</t>
  </si>
  <si>
    <t>H</t>
  </si>
  <si>
    <t>Store Operations</t>
  </si>
  <si>
    <t>Impact (I)</t>
  </si>
  <si>
    <t>Probability (P)</t>
  </si>
  <si>
    <t>Fraud Risk (F)</t>
  </si>
  <si>
    <t>Total Score                        [(I x P)+F+A]</t>
  </si>
  <si>
    <t>For I&amp;P</t>
  </si>
  <si>
    <t>&lt;2</t>
  </si>
  <si>
    <t>L</t>
  </si>
  <si>
    <t>2-2.5</t>
  </si>
  <si>
    <t>M</t>
  </si>
  <si>
    <t>&gt;2.5</t>
  </si>
  <si>
    <t>For F&amp;A</t>
  </si>
  <si>
    <t>&lt;1.5</t>
  </si>
  <si>
    <t>1.5-2</t>
  </si>
  <si>
    <t>&gt;2</t>
  </si>
  <si>
    <t>Strategy/Long Range Plan</t>
  </si>
  <si>
    <t>Tone at the Top</t>
  </si>
  <si>
    <t>Communication to Market</t>
  </si>
  <si>
    <t>Debt</t>
  </si>
  <si>
    <t>Monitoring of Corporate Legal Issues</t>
  </si>
  <si>
    <t>For Total</t>
  </si>
  <si>
    <t>&lt;6</t>
  </si>
  <si>
    <t>6-9.5</t>
  </si>
  <si>
    <t>FS/Materiality - Dollars flowing through a particular area</t>
  </si>
  <si>
    <t>Legal/Compliance - Existance of either legal or compliance issues</t>
  </si>
  <si>
    <t>Operational - Impact on day-to-day selling of merchandise</t>
  </si>
  <si>
    <t>IT - Reliance on IT systems</t>
  </si>
  <si>
    <t>Complexity of process - Third party or cross functional dependancy</t>
  </si>
  <si>
    <t>Volume - The number of transactions or data processed</t>
  </si>
  <si>
    <t>Known Issues - Issues of nonimmediate nature identified</t>
  </si>
  <si>
    <t>Changes in Personnel or Processes - New or significantly different processes/personnel</t>
  </si>
  <si>
    <t>Monitoring - Formality and frequency of monintoring procedures</t>
  </si>
  <si>
    <t>DEVELOP/ACQUIRE PRODUCT (DA)</t>
  </si>
  <si>
    <t>DESIGN (DA1)</t>
  </si>
  <si>
    <t>MERCHANDISING (DA3)</t>
  </si>
  <si>
    <t>PRODUCE &amp; DELIVER PRODUCT (PD)</t>
  </si>
  <si>
    <t>SOURCING (PD1)</t>
  </si>
  <si>
    <t>MARKET &amp; SELL PRODUCT (M)</t>
  </si>
  <si>
    <t>ESTABLISH &amp; DELIVER MARKETING STRATEGY (M1)</t>
  </si>
  <si>
    <t>VISUAL COMMUNICATION (M2)</t>
  </si>
  <si>
    <t>STORES &amp; CUSTOMER SERVICE (S)</t>
  </si>
  <si>
    <t>REAL ESTATE &amp; CONSTRUCTION (S1)</t>
  </si>
  <si>
    <t>MANAGE RETAIL FIELD OPERATIONS (S2)</t>
  </si>
  <si>
    <t>MANAGE INFORMATION RESOURCES AND TECH (IT)</t>
  </si>
  <si>
    <t>MANAGE &amp; LEVERAGE RECORDS &amp; DOCS (IT1)</t>
  </si>
  <si>
    <t>IT STRATEGY &amp; DEVELOPMENT (IT2)</t>
  </si>
  <si>
    <t>USER SUPPORT (IT3)</t>
  </si>
  <si>
    <t>MANAGE TECHNICAL ENVIRONMENT (IT4)</t>
  </si>
  <si>
    <t>MANAGE SECURITY (IT5)</t>
  </si>
  <si>
    <t>MANAGE FINANCIAL &amp; PHYSICAL RESOURCES (F)</t>
  </si>
  <si>
    <t>BUDGETS &amp; FORECASTING (F1)</t>
  </si>
  <si>
    <t>CASH MANAGEMENT/ CREDIT &amp; COLLECT (F2)</t>
  </si>
  <si>
    <t>CAPITAL PLANNING (F3)</t>
  </si>
  <si>
    <t>PROCUREMENT &amp; AP (F4)</t>
  </si>
  <si>
    <t>INVENTORY CONTROL (F5)</t>
  </si>
  <si>
    <t>PAYROLL (F6)</t>
  </si>
  <si>
    <t>HUMAN RESOURCES (F7)</t>
  </si>
  <si>
    <t>FINANCIAL CLOSE &amp; REPORTING (F8)</t>
  </si>
  <si>
    <t>TAX (F9)</t>
  </si>
  <si>
    <t>PHYSICAL ASSET &amp; FACILITIES MGMT (F10)</t>
  </si>
  <si>
    <t>LOSS PREVENTION (F11)</t>
  </si>
  <si>
    <t>INTERNAL AUDIT (F12)</t>
  </si>
  <si>
    <t>CORPPORATE GOVERNANCE (C1)</t>
  </si>
  <si>
    <t xml:space="preserve">HOT TOPICS </t>
  </si>
  <si>
    <t>CORPORATE MANAGEMENT ( C )</t>
  </si>
  <si>
    <t>Raw Materials Supply Chain</t>
  </si>
  <si>
    <t>ECOMMERCE (S3)</t>
  </si>
  <si>
    <t xml:space="preserve">Real Estate  </t>
  </si>
  <si>
    <t>Shrink</t>
  </si>
  <si>
    <t>PRODUCTION MANUFACTURING (DA2)</t>
  </si>
  <si>
    <t>Factory Compliance</t>
  </si>
  <si>
    <t>Line Plans</t>
  </si>
  <si>
    <t xml:space="preserve">eCommerce  </t>
  </si>
  <si>
    <t>Operations</t>
  </si>
  <si>
    <t>Systems Integration</t>
  </si>
  <si>
    <t>Project Management and Admin (SDLC)</t>
  </si>
  <si>
    <t>eCommerce</t>
  </si>
  <si>
    <t>Site Selection</t>
  </si>
  <si>
    <t>SOX/PCI Compliance</t>
  </si>
  <si>
    <t>&gt;9.5</t>
  </si>
  <si>
    <t>2007 NYCO Plan</t>
  </si>
  <si>
    <t>Auditable?</t>
  </si>
  <si>
    <t xml:space="preserve"> - Budget process</t>
  </si>
  <si>
    <t xml:space="preserve"> - Forecasts and Budget to Actual</t>
  </si>
  <si>
    <t xml:space="preserve"> - Asset impairment</t>
  </si>
  <si>
    <t xml:space="preserve"> - Wage rate controls</t>
  </si>
  <si>
    <t xml:space="preserve"> - Bonus process</t>
  </si>
  <si>
    <t xml:space="preserve"> - Supplies management</t>
  </si>
  <si>
    <t xml:space="preserve"> - Comp sales reporting</t>
  </si>
  <si>
    <t xml:space="preserve"> - Journal entries</t>
  </si>
  <si>
    <t xml:space="preserve"> - Fixed Assets</t>
  </si>
  <si>
    <t xml:space="preserve"> - Insurance </t>
  </si>
  <si>
    <t xml:space="preserve"> - AR</t>
  </si>
  <si>
    <t xml:space="preserve"> - Withholdings</t>
  </si>
  <si>
    <t xml:space="preserve"> - Bank recs</t>
  </si>
  <si>
    <t xml:space="preserve"> - Time reporting and adjustments</t>
  </si>
  <si>
    <t xml:space="preserve"> - Adds, Deletes and Changes</t>
  </si>
  <si>
    <t xml:space="preserve"> - Reconciliation and discrepancies</t>
  </si>
  <si>
    <t xml:space="preserve"> - Chargebacks</t>
  </si>
  <si>
    <t xml:space="preserve"> - Forecasts</t>
  </si>
  <si>
    <t xml:space="preserve"> - Investment decisions</t>
  </si>
  <si>
    <t xml:space="preserve"> - Movements and reconciliations</t>
  </si>
  <si>
    <t xml:space="preserve"> - BOL's and transfers</t>
  </si>
  <si>
    <t xml:space="preserve"> - physical count</t>
  </si>
  <si>
    <t xml:space="preserve"> - Stock ledger to sales journal</t>
  </si>
  <si>
    <t xml:space="preserve"> - Vendor allowances</t>
  </si>
  <si>
    <t xml:space="preserve"> - Valuation (retail method)</t>
  </si>
  <si>
    <t xml:space="preserve"> - Vendor file maintenance</t>
  </si>
  <si>
    <t xml:space="preserve"> - Payments valid and approved</t>
  </si>
  <si>
    <t xml:space="preserve"> - Freight and customs</t>
  </si>
  <si>
    <t xml:space="preserve"> - Payment as per contract</t>
  </si>
  <si>
    <t xml:space="preserve"> - CAM charges</t>
  </si>
  <si>
    <t xml:space="preserve"> - Sales reporting</t>
  </si>
  <si>
    <t xml:space="preserve"> - Goods received</t>
  </si>
  <si>
    <t xml:space="preserve"> - According to policy</t>
  </si>
  <si>
    <t xml:space="preserve"> - Per contract, change orders</t>
  </si>
  <si>
    <t xml:space="preserve"> - Accruals as no proper PO system</t>
  </si>
  <si>
    <t xml:space="preserve"> - Valid, justified, authorized, budgeted</t>
  </si>
  <si>
    <t xml:space="preserve"> - Projections and approvals</t>
  </si>
  <si>
    <t xml:space="preserve"> - Contracts and Change Orders</t>
  </si>
  <si>
    <t xml:space="preserve"> - Collection of Construction Allowance</t>
  </si>
  <si>
    <t xml:space="preserve"> - Pre Opening and Closing Costs</t>
  </si>
  <si>
    <t xml:space="preserve"> - Debt Compliance Reporting</t>
  </si>
  <si>
    <t xml:space="preserve"> - SEC Filings</t>
  </si>
  <si>
    <t xml:space="preserve"> - MD&amp;A Support</t>
  </si>
  <si>
    <t xml:space="preserve"> - CD&amp;A Support</t>
  </si>
  <si>
    <t xml:space="preserve"> - FIN 48 Support/Reserves</t>
  </si>
  <si>
    <t xml:space="preserve"> - Responses and settlements</t>
  </si>
  <si>
    <t xml:space="preserve"> - Sales tax in multiple jurisdictions</t>
  </si>
  <si>
    <t xml:space="preserve"> - Quality Assessment</t>
  </si>
  <si>
    <t>PLANNING &amp; ALLOCATION (PD3)</t>
  </si>
  <si>
    <t xml:space="preserve"> - Privacy</t>
  </si>
  <si>
    <t xml:space="preserve"> - Capacity, changes, etc</t>
  </si>
  <si>
    <t xml:space="preserve"> - Commissions</t>
  </si>
  <si>
    <t xml:space="preserve"> - Stock compensation</t>
  </si>
  <si>
    <t xml:space="preserve"> - Issuing offers</t>
  </si>
  <si>
    <t xml:space="preserve"> - Maintaining files - I-9, CoC, etc</t>
  </si>
  <si>
    <t xml:space="preserve"> - Executive perquisites</t>
  </si>
  <si>
    <t xml:space="preserve"> - Withholdings and remittances</t>
  </si>
  <si>
    <t xml:space="preserve"> - New systems</t>
  </si>
  <si>
    <t xml:space="preserve"> - Documentation of Approvals</t>
  </si>
  <si>
    <t xml:space="preserve"> - Physical security</t>
  </si>
  <si>
    <t xml:space="preserve"> - Logical access</t>
  </si>
  <si>
    <t xml:space="preserve"> - Back ups and Recovery</t>
  </si>
  <si>
    <t xml:space="preserve"> - Executive T&amp;E review</t>
  </si>
  <si>
    <t xml:space="preserve"> - Code of Conduct</t>
  </si>
  <si>
    <t>Other Procurement</t>
  </si>
  <si>
    <t xml:space="preserve"> - Competitive bid</t>
  </si>
  <si>
    <t xml:space="preserve"> - Inventory Management</t>
  </si>
  <si>
    <t xml:space="preserve"> - Appeasements</t>
  </si>
  <si>
    <t xml:space="preserve"> - Assessing effectiveness of promotions</t>
  </si>
  <si>
    <t>Other Capital Expenditures</t>
  </si>
  <si>
    <t xml:space="preserve"> - Vendor Audits</t>
  </si>
  <si>
    <t xml:space="preserve"> - Vendor Code of Conduct </t>
  </si>
  <si>
    <t xml:space="preserve"> - Overruns and selloffs</t>
  </si>
  <si>
    <t xml:space="preserve"> - Vendor Selection</t>
  </si>
  <si>
    <t xml:space="preserve"> - PO's</t>
  </si>
  <si>
    <t>Sox</t>
  </si>
  <si>
    <r>
      <t>Last Audited</t>
    </r>
    <r>
      <rPr>
        <sz val="10"/>
        <rFont val="Arial"/>
        <family val="2"/>
      </rPr>
      <t xml:space="preserve"> (Operational Year or SOX)</t>
    </r>
  </si>
  <si>
    <t xml:space="preserve"> - Ownership and usage</t>
  </si>
  <si>
    <t xml:space="preserve"> - Intangibles</t>
  </si>
  <si>
    <t xml:space="preserve"> - Receipt matched against PO</t>
  </si>
  <si>
    <t xml:space="preserve"> - Items sold to customer are shipped</t>
  </si>
  <si>
    <t>DISTRIBUTION NETWORK (PD2)</t>
  </si>
  <si>
    <t xml:space="preserve"> - Capitalization of direct costs</t>
  </si>
  <si>
    <t xml:space="preserve"> - Promotions and markdowns</t>
  </si>
  <si>
    <t xml:space="preserve"> - Adherance to policy</t>
  </si>
  <si>
    <t xml:space="preserve"> - Compliance</t>
  </si>
  <si>
    <t xml:space="preserve"> - JDA/Arthur</t>
  </si>
  <si>
    <t xml:space="preserve"> - ADS Customer Data Warehouse</t>
  </si>
  <si>
    <t xml:space="preserve"> - Cybershift</t>
  </si>
  <si>
    <t xml:space="preserve"> - IP</t>
  </si>
  <si>
    <t xml:space="preserve"> - RetaiLease</t>
  </si>
  <si>
    <t xml:space="preserve"> - Vendor management and oversight</t>
  </si>
  <si>
    <t>Sample Company</t>
  </si>
  <si>
    <t>Alignment with Management's Initiatives (A)</t>
  </si>
  <si>
    <t>ERM (C2)</t>
  </si>
  <si>
    <t>New Concept (C3)</t>
  </si>
  <si>
    <t>Document Retention (C4)</t>
  </si>
  <si>
    <t>Security</t>
  </si>
  <si>
    <t xml:space="preserve"> - Monitoring Tool</t>
  </si>
  <si>
    <t>Maintenance</t>
  </si>
  <si>
    <t xml:space="preserve"> - Filings</t>
  </si>
  <si>
    <t xml:space="preserve"> - Reporting system</t>
  </si>
  <si>
    <t xml:space="preserve"> - Account Reconciliations</t>
  </si>
  <si>
    <t xml:space="preserve"> - Financial System</t>
  </si>
  <si>
    <t xml:space="preserve"> - Additions to payroll system</t>
  </si>
  <si>
    <t xml:space="preserve"> - Filling of positions (effectiveness)</t>
  </si>
  <si>
    <t>Reviews and Evaluations</t>
  </si>
  <si>
    <t xml:space="preserve"> - HR System</t>
  </si>
  <si>
    <t>Union Relationships</t>
  </si>
  <si>
    <t xml:space="preserve"> - Payroll systems</t>
  </si>
  <si>
    <t xml:space="preserve"> - Debits </t>
  </si>
  <si>
    <t xml:space="preserve"> - Requests and Approvals</t>
  </si>
  <si>
    <t xml:space="preserve"> - Evidence of approval</t>
  </si>
  <si>
    <t xml:space="preserve">Issue Tracking </t>
  </si>
  <si>
    <t>Subsidiary</t>
  </si>
  <si>
    <t xml:space="preserve">Pullback/Selloff </t>
  </si>
  <si>
    <t xml:space="preserve">Distribution </t>
  </si>
  <si>
    <t xml:space="preserve"> - Inventory Pick System</t>
  </si>
  <si>
    <t xml:space="preserve">Inventory Management </t>
  </si>
  <si>
    <t xml:space="preserve">Receiving </t>
  </si>
  <si>
    <t xml:space="preserve">Quality Control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</si>
</sst>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4" fontId="0" fillId="33" borderId="13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9" fontId="0" fillId="33" borderId="16" xfId="59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textRotation="45" wrapText="1"/>
    </xf>
    <xf numFmtId="49" fontId="1" fillId="33" borderId="13" xfId="0" applyNumberFormat="1" applyFont="1" applyFill="1" applyBorder="1" applyAlignment="1">
      <alignment horizontal="center" textRotation="45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5" xfId="0" applyBorder="1" applyAlignment="1">
      <alignment horizontal="center"/>
    </xf>
    <xf numFmtId="9" fontId="0" fillId="35" borderId="16" xfId="59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164" fontId="0" fillId="35" borderId="13" xfId="0" applyNumberFormat="1" applyFill="1" applyBorder="1" applyAlignment="1">
      <alignment horizontal="center" wrapText="1"/>
    </xf>
    <xf numFmtId="164" fontId="0" fillId="35" borderId="26" xfId="0" applyNumberForma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10" fillId="35" borderId="13" xfId="0" applyFont="1" applyFill="1" applyBorder="1" applyAlignment="1">
      <alignment horizontal="center" wrapText="1"/>
    </xf>
    <xf numFmtId="164" fontId="10" fillId="35" borderId="13" xfId="0" applyNumberFormat="1" applyFont="1" applyFill="1" applyBorder="1" applyAlignment="1">
      <alignment horizontal="center" wrapText="1"/>
    </xf>
    <xf numFmtId="164" fontId="10" fillId="35" borderId="26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left" wrapText="1"/>
    </xf>
    <xf numFmtId="164" fontId="10" fillId="35" borderId="13" xfId="0" applyNumberFormat="1" applyFont="1" applyFill="1" applyBorder="1" applyAlignment="1">
      <alignment horizontal="left" wrapText="1"/>
    </xf>
    <xf numFmtId="164" fontId="10" fillId="35" borderId="26" xfId="0" applyNumberFormat="1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/>
    </xf>
    <xf numFmtId="0" fontId="0" fillId="0" borderId="25" xfId="0" applyBorder="1" applyAlignment="1">
      <alignment horizontal="center" wrapText="1"/>
    </xf>
    <xf numFmtId="164" fontId="0" fillId="33" borderId="25" xfId="0" applyNumberForma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64" fontId="1" fillId="33" borderId="26" xfId="0" applyNumberFormat="1" applyFont="1" applyFill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wrapText="1"/>
    </xf>
    <xf numFmtId="164" fontId="0" fillId="33" borderId="11" xfId="0" applyNumberForma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textRotation="45" wrapText="1"/>
    </xf>
    <xf numFmtId="49" fontId="2" fillId="0" borderId="14" xfId="0" applyNumberFormat="1" applyFont="1" applyBorder="1" applyAlignment="1">
      <alignment horizontal="center" textRotation="45" wrapText="1"/>
    </xf>
    <xf numFmtId="164" fontId="1" fillId="33" borderId="18" xfId="0" applyNumberFormat="1" applyFont="1" applyFill="1" applyBorder="1" applyAlignment="1">
      <alignment horizontal="center" wrapText="1"/>
    </xf>
    <xf numFmtId="164" fontId="1" fillId="33" borderId="13" xfId="0" applyNumberFormat="1" applyFont="1" applyFill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4" fontId="1" fillId="33" borderId="25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center" wrapText="1"/>
    </xf>
    <xf numFmtId="0" fontId="0" fillId="0" borderId="27" xfId="0" applyBorder="1" applyAlignment="1">
      <alignment/>
    </xf>
    <xf numFmtId="164" fontId="10" fillId="35" borderId="25" xfId="0" applyNumberFormat="1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10" fillId="35" borderId="18" xfId="0" applyNumberFormat="1" applyFont="1" applyFill="1" applyBorder="1" applyAlignment="1">
      <alignment horizontal="center" wrapText="1"/>
    </xf>
    <xf numFmtId="9" fontId="0" fillId="33" borderId="29" xfId="59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64" fontId="0" fillId="34" borderId="25" xfId="0" applyNumberFormat="1" applyFont="1" applyFill="1" applyBorder="1" applyAlignment="1">
      <alignment horizontal="center" wrapText="1"/>
    </xf>
    <xf numFmtId="164" fontId="0" fillId="34" borderId="13" xfId="0" applyNumberFormat="1" applyFont="1" applyFill="1" applyBorder="1" applyAlignment="1">
      <alignment horizontal="center" wrapText="1"/>
    </xf>
    <xf numFmtId="164" fontId="0" fillId="34" borderId="11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164" fontId="1" fillId="34" borderId="3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27" xfId="0" applyFont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textRotation="45"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32" xfId="0" applyBorder="1" applyAlignment="1">
      <alignment/>
    </xf>
    <xf numFmtId="0" fontId="0" fillId="36" borderId="15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8" borderId="2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0" fillId="33" borderId="3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164" fontId="0" fillId="34" borderId="0" xfId="0" applyNumberFormat="1" applyFont="1" applyFill="1" applyBorder="1" applyAlignment="1">
      <alignment horizontal="center" wrapText="1"/>
    </xf>
    <xf numFmtId="0" fontId="10" fillId="35" borderId="25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left" wrapText="1"/>
    </xf>
    <xf numFmtId="164" fontId="1" fillId="34" borderId="36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39" borderId="25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3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9" fillId="35" borderId="27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left" wrapText="1"/>
    </xf>
    <xf numFmtId="0" fontId="9" fillId="35" borderId="39" xfId="0" applyFont="1" applyFill="1" applyBorder="1" applyAlignment="1">
      <alignment horizontal="left" wrapText="1"/>
    </xf>
    <xf numFmtId="0" fontId="9" fillId="35" borderId="40" xfId="0" applyFont="1" applyFill="1" applyBorder="1" applyAlignment="1">
      <alignment horizontal="left" wrapText="1"/>
    </xf>
    <xf numFmtId="0" fontId="9" fillId="35" borderId="27" xfId="0" applyFont="1" applyFill="1" applyBorder="1" applyAlignment="1" quotePrefix="1">
      <alignment horizontal="left" wrapText="1"/>
    </xf>
    <xf numFmtId="0" fontId="9" fillId="35" borderId="33" xfId="0" applyFont="1" applyFill="1" applyBorder="1" applyAlignment="1">
      <alignment horizontal="left" wrapText="1"/>
    </xf>
    <xf numFmtId="0" fontId="9" fillId="35" borderId="34" xfId="0" applyFont="1" applyFill="1" applyBorder="1" applyAlignment="1">
      <alignment horizontal="left" wrapText="1"/>
    </xf>
    <xf numFmtId="0" fontId="9" fillId="35" borderId="28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5" sqref="C85"/>
    </sheetView>
  </sheetViews>
  <sheetFormatPr defaultColWidth="9.140625" defaultRowHeight="12.75" outlineLevelRow="2"/>
  <cols>
    <col min="1" max="1" width="5.00390625" style="0" customWidth="1"/>
    <col min="2" max="2" width="3.7109375" style="14" customWidth="1"/>
    <col min="3" max="3" width="35.00390625" style="12" customWidth="1"/>
    <col min="4" max="4" width="7.140625" style="12" customWidth="1"/>
    <col min="5" max="18" width="8.7109375" style="0" customWidth="1"/>
    <col min="19" max="19" width="8.7109375" style="0" hidden="1" customWidth="1"/>
    <col min="20" max="20" width="8.7109375" style="0" customWidth="1"/>
    <col min="21" max="21" width="8.7109375" style="12" customWidth="1"/>
    <col min="22" max="22" width="17.8515625" style="35" customWidth="1"/>
  </cols>
  <sheetData>
    <row r="1" spans="1:22" ht="12.75">
      <c r="A1" s="1" t="s">
        <v>263</v>
      </c>
      <c r="B1" s="15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3"/>
      <c r="V1" s="34"/>
    </row>
    <row r="2" spans="2:22" ht="12.75">
      <c r="B2" s="15"/>
      <c r="C2" s="13"/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3"/>
      <c r="V2" s="34"/>
    </row>
    <row r="3" spans="2:22" ht="93.75" customHeight="1" thickBot="1">
      <c r="B3" s="17"/>
      <c r="C3" s="16" t="s">
        <v>1</v>
      </c>
      <c r="D3" s="16"/>
      <c r="E3" s="60" t="s">
        <v>4</v>
      </c>
      <c r="F3" s="60" t="s">
        <v>5</v>
      </c>
      <c r="G3" s="60" t="s">
        <v>6</v>
      </c>
      <c r="H3" s="60" t="s">
        <v>7</v>
      </c>
      <c r="I3" s="59" t="s">
        <v>90</v>
      </c>
      <c r="J3" s="60" t="s">
        <v>8</v>
      </c>
      <c r="K3" s="60" t="s">
        <v>9</v>
      </c>
      <c r="L3" s="60" t="s">
        <v>10</v>
      </c>
      <c r="M3" s="60" t="s">
        <v>11</v>
      </c>
      <c r="N3" s="60" t="s">
        <v>12</v>
      </c>
      <c r="O3" s="59" t="s">
        <v>91</v>
      </c>
      <c r="P3" s="136" t="s">
        <v>92</v>
      </c>
      <c r="Q3" s="136" t="s">
        <v>264</v>
      </c>
      <c r="R3" s="23" t="s">
        <v>93</v>
      </c>
      <c r="S3" s="24" t="s">
        <v>169</v>
      </c>
      <c r="T3" s="24" t="s">
        <v>170</v>
      </c>
      <c r="U3" s="24" t="s">
        <v>247</v>
      </c>
      <c r="V3" s="25" t="s">
        <v>0</v>
      </c>
    </row>
    <row r="4" spans="1:22" ht="13.5" thickBot="1">
      <c r="A4" s="18"/>
      <c r="B4" s="18"/>
      <c r="C4" s="21" t="s">
        <v>2</v>
      </c>
      <c r="D4" s="158"/>
      <c r="E4" s="87">
        <v>0.3</v>
      </c>
      <c r="F4" s="19">
        <v>0.2</v>
      </c>
      <c r="G4" s="19">
        <v>0.35</v>
      </c>
      <c r="H4" s="19">
        <v>0.15</v>
      </c>
      <c r="I4" s="19" t="s">
        <v>3</v>
      </c>
      <c r="J4" s="19">
        <v>0.2</v>
      </c>
      <c r="K4" s="19">
        <v>0.25</v>
      </c>
      <c r="L4" s="19">
        <v>0.2</v>
      </c>
      <c r="M4" s="19">
        <v>0.25</v>
      </c>
      <c r="N4" s="19">
        <v>0.1</v>
      </c>
      <c r="O4" s="19" t="s">
        <v>3</v>
      </c>
      <c r="P4" s="19" t="s">
        <v>3</v>
      </c>
      <c r="Q4" s="19" t="s">
        <v>3</v>
      </c>
      <c r="R4" s="22" t="s">
        <v>3</v>
      </c>
      <c r="S4" s="19" t="s">
        <v>3</v>
      </c>
      <c r="T4" s="19" t="s">
        <v>3</v>
      </c>
      <c r="U4" s="19" t="s">
        <v>3</v>
      </c>
      <c r="V4" s="29"/>
    </row>
    <row r="5" spans="1:22" ht="13.5" customHeight="1" thickBot="1">
      <c r="A5" s="192" t="s">
        <v>121</v>
      </c>
      <c r="B5" s="193"/>
      <c r="C5" s="194"/>
      <c r="D5" s="156"/>
      <c r="E5" s="5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7"/>
      <c r="T5" s="37"/>
      <c r="U5" s="37"/>
      <c r="V5" s="29"/>
    </row>
    <row r="6" spans="1:26" ht="13.5" customHeight="1" thickBot="1">
      <c r="A6" s="2"/>
      <c r="B6" s="200" t="s">
        <v>122</v>
      </c>
      <c r="C6" s="201"/>
      <c r="D6" s="154"/>
      <c r="E6" s="57"/>
      <c r="F6" s="57"/>
      <c r="G6" s="57"/>
      <c r="H6" s="57"/>
      <c r="I6" s="56"/>
      <c r="J6" s="57"/>
      <c r="K6" s="57"/>
      <c r="L6" s="57"/>
      <c r="M6" s="57"/>
      <c r="N6" s="57"/>
      <c r="O6" s="61"/>
      <c r="P6" s="57"/>
      <c r="Q6" s="57"/>
      <c r="R6" s="93"/>
      <c r="S6" s="92"/>
      <c r="T6" s="184"/>
      <c r="U6" s="184"/>
      <c r="V6" s="30"/>
      <c r="X6" s="100" t="s">
        <v>94</v>
      </c>
      <c r="Y6" s="101" t="s">
        <v>95</v>
      </c>
      <c r="Z6" s="97" t="s">
        <v>96</v>
      </c>
    </row>
    <row r="7" spans="1:26" ht="12.75" customHeight="1" outlineLevel="1">
      <c r="A7" s="3"/>
      <c r="B7" s="123"/>
      <c r="C7" s="124" t="s">
        <v>14</v>
      </c>
      <c r="D7" s="159"/>
      <c r="E7" s="51"/>
      <c r="F7" s="51"/>
      <c r="G7" s="51"/>
      <c r="H7" s="51"/>
      <c r="I7" s="11"/>
      <c r="J7" s="51"/>
      <c r="K7" s="51"/>
      <c r="L7" s="51"/>
      <c r="M7" s="51"/>
      <c r="N7" s="51"/>
      <c r="O7" s="11"/>
      <c r="P7" s="51"/>
      <c r="Q7" s="51"/>
      <c r="R7" s="91"/>
      <c r="S7" s="36"/>
      <c r="T7" s="36"/>
      <c r="U7" s="184"/>
      <c r="V7" s="32"/>
      <c r="X7" s="68"/>
      <c r="Y7" s="20" t="s">
        <v>97</v>
      </c>
      <c r="Z7" s="98" t="s">
        <v>98</v>
      </c>
    </row>
    <row r="8" spans="1:26" ht="12.75" outlineLevel="1">
      <c r="A8" s="3"/>
      <c r="B8" s="123"/>
      <c r="C8" s="119" t="s">
        <v>87</v>
      </c>
      <c r="D8" s="121"/>
      <c r="E8" s="51"/>
      <c r="F8" s="51"/>
      <c r="G8" s="51"/>
      <c r="H8" s="51"/>
      <c r="I8" s="11"/>
      <c r="J8" s="51"/>
      <c r="K8" s="51"/>
      <c r="L8" s="51"/>
      <c r="M8" s="51"/>
      <c r="N8" s="51"/>
      <c r="O8" s="11"/>
      <c r="P8" s="51"/>
      <c r="Q8" s="51"/>
      <c r="R8" s="90"/>
      <c r="S8" s="36"/>
      <c r="T8" s="36"/>
      <c r="U8" s="184"/>
      <c r="V8" s="32"/>
      <c r="X8" s="68"/>
      <c r="Y8" s="20" t="s">
        <v>99</v>
      </c>
      <c r="Z8" s="99" t="s">
        <v>88</v>
      </c>
    </row>
    <row r="9" spans="1:26" ht="12.75" outlineLevel="1">
      <c r="A9" s="3"/>
      <c r="B9" s="123"/>
      <c r="C9" s="119" t="s">
        <v>15</v>
      </c>
      <c r="D9" s="121"/>
      <c r="E9" s="168"/>
      <c r="F9" s="51"/>
      <c r="G9" s="51"/>
      <c r="H9" s="51"/>
      <c r="I9" s="11"/>
      <c r="J9" s="51"/>
      <c r="K9" s="51"/>
      <c r="L9" s="51"/>
      <c r="M9" s="51"/>
      <c r="N9" s="51"/>
      <c r="O9" s="11"/>
      <c r="P9" s="51"/>
      <c r="Q9" s="51"/>
      <c r="R9" s="90"/>
      <c r="S9" s="36"/>
      <c r="T9" s="36"/>
      <c r="U9" s="184"/>
      <c r="V9" s="32"/>
      <c r="X9" s="68"/>
      <c r="Y9" s="20"/>
      <c r="Z9" s="106"/>
    </row>
    <row r="10" spans="1:26" ht="13.5" outlineLevel="1" thickBot="1">
      <c r="A10" s="3"/>
      <c r="B10" s="120"/>
      <c r="C10" s="124" t="s">
        <v>67</v>
      </c>
      <c r="D10" s="159"/>
      <c r="E10" s="51"/>
      <c r="F10" s="51"/>
      <c r="G10" s="51"/>
      <c r="H10" s="51"/>
      <c r="I10" s="11"/>
      <c r="J10" s="51"/>
      <c r="K10" s="51"/>
      <c r="L10" s="51"/>
      <c r="M10" s="51"/>
      <c r="N10" s="51"/>
      <c r="O10" s="11"/>
      <c r="P10" s="51"/>
      <c r="Q10" s="51"/>
      <c r="R10" s="91"/>
      <c r="S10" s="36"/>
      <c r="T10" s="36"/>
      <c r="U10" s="184"/>
      <c r="V10" s="32"/>
      <c r="X10" s="68" t="s">
        <v>100</v>
      </c>
      <c r="Y10" s="20" t="s">
        <v>101</v>
      </c>
      <c r="Z10" s="97" t="s">
        <v>96</v>
      </c>
    </row>
    <row r="11" spans="1:26" ht="13.5" customHeight="1" thickBot="1">
      <c r="A11" s="3"/>
      <c r="B11" s="187" t="s">
        <v>158</v>
      </c>
      <c r="C11" s="188"/>
      <c r="D11" s="155"/>
      <c r="E11" s="63"/>
      <c r="F11" s="63"/>
      <c r="G11" s="63"/>
      <c r="H11" s="63"/>
      <c r="I11" s="62"/>
      <c r="J11" s="63"/>
      <c r="K11" s="63"/>
      <c r="L11" s="63"/>
      <c r="M11" s="63"/>
      <c r="N11" s="63"/>
      <c r="O11" s="62"/>
      <c r="P11" s="63"/>
      <c r="Q11" s="63"/>
      <c r="R11" s="93"/>
      <c r="S11" s="94"/>
      <c r="T11" s="184"/>
      <c r="U11" s="184"/>
      <c r="V11" s="31"/>
      <c r="X11" s="68"/>
      <c r="Y11" s="20" t="s">
        <v>102</v>
      </c>
      <c r="Z11" s="116" t="s">
        <v>98</v>
      </c>
    </row>
    <row r="12" spans="1:26" ht="13.5" customHeight="1" outlineLevel="1">
      <c r="A12" s="3"/>
      <c r="B12" s="123"/>
      <c r="C12" s="119" t="s">
        <v>154</v>
      </c>
      <c r="D12" s="119"/>
      <c r="E12" s="8"/>
      <c r="F12" s="8"/>
      <c r="G12" s="8"/>
      <c r="H12" s="8"/>
      <c r="I12" s="11"/>
      <c r="J12" s="8"/>
      <c r="K12" s="8"/>
      <c r="L12" s="8"/>
      <c r="M12" s="8"/>
      <c r="N12" s="8"/>
      <c r="O12" s="11"/>
      <c r="P12" s="8"/>
      <c r="Q12" s="8"/>
      <c r="R12" s="90"/>
      <c r="S12" s="9"/>
      <c r="T12" s="36"/>
      <c r="U12" s="184"/>
      <c r="V12" s="31"/>
      <c r="X12" s="68"/>
      <c r="Y12" s="20" t="s">
        <v>103</v>
      </c>
      <c r="Z12" s="99" t="s">
        <v>88</v>
      </c>
    </row>
    <row r="13" spans="1:26" ht="12.75" outlineLevel="1">
      <c r="A13" s="3"/>
      <c r="B13" s="123"/>
      <c r="C13" s="119" t="s">
        <v>17</v>
      </c>
      <c r="D13" s="119"/>
      <c r="E13" s="8"/>
      <c r="F13" s="8"/>
      <c r="G13" s="8"/>
      <c r="H13" s="8"/>
      <c r="I13" s="11"/>
      <c r="J13" s="8"/>
      <c r="K13" s="8"/>
      <c r="L13" s="8"/>
      <c r="M13" s="8"/>
      <c r="N13" s="8"/>
      <c r="O13" s="11"/>
      <c r="P13" s="8"/>
      <c r="Q13" s="8"/>
      <c r="R13" s="90"/>
      <c r="S13" s="9"/>
      <c r="T13" s="36"/>
      <c r="U13" s="184"/>
      <c r="V13" s="31"/>
      <c r="X13" s="68"/>
      <c r="Y13" s="7"/>
      <c r="Z13" s="4"/>
    </row>
    <row r="14" spans="1:26" ht="12.75" customHeight="1" outlineLevel="1">
      <c r="A14" s="3"/>
      <c r="B14" s="123"/>
      <c r="C14" s="119" t="s">
        <v>18</v>
      </c>
      <c r="D14" s="119"/>
      <c r="E14" s="8"/>
      <c r="F14" s="8"/>
      <c r="G14" s="8"/>
      <c r="H14" s="8"/>
      <c r="I14" s="11"/>
      <c r="J14" s="8"/>
      <c r="K14" s="8"/>
      <c r="L14" s="8"/>
      <c r="M14" s="8"/>
      <c r="N14" s="8"/>
      <c r="O14" s="11"/>
      <c r="P14" s="8"/>
      <c r="Q14" s="8"/>
      <c r="R14" s="90"/>
      <c r="S14" s="9"/>
      <c r="T14" s="36"/>
      <c r="U14" s="184"/>
      <c r="V14" s="31"/>
      <c r="X14" s="68" t="s">
        <v>109</v>
      </c>
      <c r="Y14" s="6" t="s">
        <v>110</v>
      </c>
      <c r="Z14" s="97" t="s">
        <v>96</v>
      </c>
    </row>
    <row r="15" spans="1:26" ht="12.75" outlineLevel="1">
      <c r="A15" s="3"/>
      <c r="B15" s="122"/>
      <c r="C15" s="119" t="s">
        <v>159</v>
      </c>
      <c r="D15" s="119"/>
      <c r="E15" s="8"/>
      <c r="F15" s="8"/>
      <c r="G15" s="8"/>
      <c r="H15" s="8"/>
      <c r="I15" s="11"/>
      <c r="J15" s="8"/>
      <c r="K15" s="8"/>
      <c r="L15" s="8"/>
      <c r="M15" s="8"/>
      <c r="N15" s="8"/>
      <c r="O15" s="11"/>
      <c r="P15" s="8"/>
      <c r="Q15" s="8"/>
      <c r="R15" s="90"/>
      <c r="S15" s="9"/>
      <c r="T15" s="9"/>
      <c r="U15" s="8"/>
      <c r="V15" s="31"/>
      <c r="X15" s="68"/>
      <c r="Y15" s="6" t="s">
        <v>111</v>
      </c>
      <c r="Z15" s="116" t="s">
        <v>98</v>
      </c>
    </row>
    <row r="16" spans="1:26" ht="12.75" outlineLevel="2">
      <c r="A16" s="3"/>
      <c r="B16" s="140"/>
      <c r="C16" s="119" t="s">
        <v>242</v>
      </c>
      <c r="D16" s="124"/>
      <c r="E16" s="8"/>
      <c r="F16" s="8"/>
      <c r="G16" s="8"/>
      <c r="H16" s="8"/>
      <c r="I16" s="11"/>
      <c r="J16" s="8"/>
      <c r="K16" s="8"/>
      <c r="L16" s="8"/>
      <c r="M16" s="8"/>
      <c r="N16" s="8"/>
      <c r="O16" s="52"/>
      <c r="P16" s="8"/>
      <c r="Q16" s="8"/>
      <c r="R16" s="90"/>
      <c r="S16" s="94"/>
      <c r="T16" s="169"/>
      <c r="U16" s="8"/>
      <c r="V16" s="31"/>
      <c r="X16" s="68"/>
      <c r="Y16" s="6"/>
      <c r="Z16" s="116"/>
    </row>
    <row r="17" spans="1:26" ht="12.75" outlineLevel="2">
      <c r="A17" s="3"/>
      <c r="B17" s="122"/>
      <c r="C17" s="119" t="s">
        <v>241</v>
      </c>
      <c r="D17" s="124"/>
      <c r="E17" s="8"/>
      <c r="F17" s="8"/>
      <c r="G17" s="8"/>
      <c r="H17" s="8"/>
      <c r="I17" s="11"/>
      <c r="J17" s="8"/>
      <c r="K17" s="8"/>
      <c r="L17" s="8"/>
      <c r="M17" s="8"/>
      <c r="N17" s="8"/>
      <c r="O17" s="52"/>
      <c r="P17" s="8"/>
      <c r="Q17" s="8"/>
      <c r="R17" s="90"/>
      <c r="S17" s="94"/>
      <c r="T17" s="169"/>
      <c r="U17" s="8"/>
      <c r="V17" s="31"/>
      <c r="X17" s="68"/>
      <c r="Y17" s="6"/>
      <c r="Z17" s="116"/>
    </row>
    <row r="18" spans="1:26" ht="13.5" outlineLevel="2" thickBot="1">
      <c r="A18" s="3"/>
      <c r="B18" s="166"/>
      <c r="C18" s="119" t="s">
        <v>243</v>
      </c>
      <c r="D18" s="124"/>
      <c r="E18" s="8"/>
      <c r="F18" s="8"/>
      <c r="G18" s="8"/>
      <c r="H18" s="8"/>
      <c r="I18" s="11"/>
      <c r="J18" s="8"/>
      <c r="K18" s="8"/>
      <c r="L18" s="8"/>
      <c r="M18" s="8"/>
      <c r="N18" s="8"/>
      <c r="O18" s="52"/>
      <c r="P18" s="8"/>
      <c r="Q18" s="8"/>
      <c r="R18" s="110"/>
      <c r="S18" s="94"/>
      <c r="T18" s="169"/>
      <c r="U18" s="8"/>
      <c r="V18" s="31"/>
      <c r="X18" s="68"/>
      <c r="Y18" s="6"/>
      <c r="Z18" s="116"/>
    </row>
    <row r="19" spans="1:26" ht="13.5" customHeight="1" thickBot="1">
      <c r="A19" s="3"/>
      <c r="B19" s="187" t="s">
        <v>123</v>
      </c>
      <c r="C19" s="188"/>
      <c r="D19" s="155"/>
      <c r="E19" s="63"/>
      <c r="F19" s="63"/>
      <c r="G19" s="63"/>
      <c r="H19" s="63"/>
      <c r="I19" s="62"/>
      <c r="J19" s="63"/>
      <c r="K19" s="63"/>
      <c r="L19" s="63"/>
      <c r="M19" s="63"/>
      <c r="N19" s="63"/>
      <c r="O19" s="64"/>
      <c r="P19" s="63"/>
      <c r="Q19" s="63"/>
      <c r="R19" s="93"/>
      <c r="S19" s="94"/>
      <c r="T19" s="184"/>
      <c r="U19" s="184"/>
      <c r="V19" s="31"/>
      <c r="X19" s="150"/>
      <c r="Y19" s="153" t="s">
        <v>168</v>
      </c>
      <c r="Z19" s="99" t="s">
        <v>88</v>
      </c>
    </row>
    <row r="20" spans="1:22" ht="12.75" outlineLevel="1">
      <c r="A20" s="68"/>
      <c r="B20" s="118"/>
      <c r="C20" s="127" t="s">
        <v>160</v>
      </c>
      <c r="D20" s="127"/>
      <c r="E20" s="126"/>
      <c r="F20" s="126"/>
      <c r="G20" s="126"/>
      <c r="H20" s="126"/>
      <c r="I20" s="11"/>
      <c r="J20" s="126"/>
      <c r="K20" s="126"/>
      <c r="L20" s="126"/>
      <c r="M20" s="126"/>
      <c r="N20" s="126"/>
      <c r="O20" s="11"/>
      <c r="P20" s="126"/>
      <c r="Q20" s="126"/>
      <c r="R20" s="90"/>
      <c r="S20" s="94"/>
      <c r="T20" s="36"/>
      <c r="U20" s="184"/>
      <c r="V20" s="31"/>
    </row>
    <row r="21" spans="1:22" ht="12.75" outlineLevel="1">
      <c r="A21" s="68"/>
      <c r="B21" s="122"/>
      <c r="C21" s="124" t="s">
        <v>19</v>
      </c>
      <c r="D21" s="124"/>
      <c r="E21" s="104"/>
      <c r="F21" s="8"/>
      <c r="G21" s="8"/>
      <c r="H21" s="8"/>
      <c r="I21" s="11"/>
      <c r="J21" s="8"/>
      <c r="K21" s="8"/>
      <c r="L21" s="8"/>
      <c r="M21" s="8"/>
      <c r="N21" s="8"/>
      <c r="O21" s="11"/>
      <c r="P21" s="8"/>
      <c r="Q21" s="8"/>
      <c r="R21" s="90"/>
      <c r="S21" s="9"/>
      <c r="T21" s="36"/>
      <c r="U21" s="184"/>
      <c r="V21" s="31"/>
    </row>
    <row r="22" spans="1:22" ht="13.5" outlineLevel="1" thickBot="1">
      <c r="A22" s="68"/>
      <c r="B22" s="120"/>
      <c r="C22" s="124" t="s">
        <v>16</v>
      </c>
      <c r="D22" s="159"/>
      <c r="E22" s="51"/>
      <c r="F22" s="51"/>
      <c r="G22" s="51"/>
      <c r="H22" s="51"/>
      <c r="I22" s="11"/>
      <c r="J22" s="51"/>
      <c r="K22" s="51"/>
      <c r="L22" s="51"/>
      <c r="M22" s="51"/>
      <c r="N22" s="51"/>
      <c r="O22" s="11"/>
      <c r="P22" s="51"/>
      <c r="Q22" s="51"/>
      <c r="R22" s="90"/>
      <c r="S22" s="9"/>
      <c r="T22" s="36"/>
      <c r="U22" s="184"/>
      <c r="V22" s="31"/>
    </row>
    <row r="23" spans="1:22" ht="13.5" thickBot="1">
      <c r="A23" s="189" t="s">
        <v>124</v>
      </c>
      <c r="B23" s="190"/>
      <c r="C23" s="191"/>
      <c r="D23" s="156"/>
      <c r="E23" s="55"/>
      <c r="F23" s="39"/>
      <c r="G23" s="39"/>
      <c r="H23" s="39"/>
      <c r="I23" s="40"/>
      <c r="J23" s="39"/>
      <c r="K23" s="39"/>
      <c r="L23" s="39"/>
      <c r="M23" s="39"/>
      <c r="N23" s="39"/>
      <c r="O23" s="41"/>
      <c r="P23" s="39"/>
      <c r="Q23" s="39"/>
      <c r="R23" s="39"/>
      <c r="S23" s="42"/>
      <c r="T23" s="42"/>
      <c r="U23" s="39"/>
      <c r="V23" s="31"/>
    </row>
    <row r="24" spans="1:22" ht="13.5" customHeight="1" thickBot="1">
      <c r="A24" s="129"/>
      <c r="B24" s="187" t="s">
        <v>125</v>
      </c>
      <c r="C24" s="188"/>
      <c r="D24" s="155"/>
      <c r="E24" s="63"/>
      <c r="F24" s="63"/>
      <c r="G24" s="63"/>
      <c r="H24" s="63"/>
      <c r="I24" s="62"/>
      <c r="J24" s="63"/>
      <c r="K24" s="63"/>
      <c r="L24" s="63"/>
      <c r="M24" s="63"/>
      <c r="N24" s="63"/>
      <c r="O24" s="61"/>
      <c r="P24" s="63"/>
      <c r="Q24" s="63"/>
      <c r="R24" s="93"/>
      <c r="S24" s="94"/>
      <c r="T24" s="184"/>
      <c r="U24" s="184"/>
      <c r="V24" s="31"/>
    </row>
    <row r="25" spans="1:22" ht="12.75" outlineLevel="1">
      <c r="A25" s="130"/>
      <c r="B25" s="128"/>
      <c r="C25" s="119" t="s">
        <v>13</v>
      </c>
      <c r="D25" s="121"/>
      <c r="E25" s="168"/>
      <c r="F25" s="51"/>
      <c r="G25" s="51"/>
      <c r="H25" s="51"/>
      <c r="I25" s="11"/>
      <c r="J25" s="51"/>
      <c r="K25" s="51"/>
      <c r="L25" s="51"/>
      <c r="M25" s="51"/>
      <c r="N25" s="51"/>
      <c r="O25" s="11"/>
      <c r="P25" s="51"/>
      <c r="Q25" s="51"/>
      <c r="R25" s="89"/>
      <c r="S25" s="94"/>
      <c r="T25" s="94"/>
      <c r="U25" s="184"/>
      <c r="V25" s="31"/>
    </row>
    <row r="26" spans="1:22" ht="12.75" outlineLevel="1">
      <c r="A26" s="130"/>
      <c r="B26" s="122"/>
      <c r="C26" s="119" t="s">
        <v>24</v>
      </c>
      <c r="D26" s="119"/>
      <c r="E26" s="8"/>
      <c r="F26" s="8"/>
      <c r="G26" s="8"/>
      <c r="H26" s="8"/>
      <c r="I26" s="11"/>
      <c r="J26" s="8"/>
      <c r="K26" s="8"/>
      <c r="L26" s="8"/>
      <c r="M26" s="8"/>
      <c r="N26" s="8"/>
      <c r="O26" s="11"/>
      <c r="P26" s="8"/>
      <c r="Q26" s="8"/>
      <c r="R26" s="90"/>
      <c r="S26" s="9"/>
      <c r="T26" s="36"/>
      <c r="U26" s="184"/>
      <c r="V26" s="31"/>
    </row>
    <row r="27" spans="1:22" ht="12.75" outlineLevel="1">
      <c r="A27" s="130"/>
      <c r="B27" s="122"/>
      <c r="C27" s="119" t="s">
        <v>20</v>
      </c>
      <c r="D27" s="119"/>
      <c r="E27" s="8"/>
      <c r="F27" s="8"/>
      <c r="G27" s="8"/>
      <c r="H27" s="8"/>
      <c r="I27" s="11"/>
      <c r="J27" s="8"/>
      <c r="K27" s="8"/>
      <c r="L27" s="8"/>
      <c r="M27" s="8"/>
      <c r="N27" s="8"/>
      <c r="O27" s="58"/>
      <c r="P27" s="8"/>
      <c r="Q27" s="8"/>
      <c r="R27" s="90"/>
      <c r="S27" s="9"/>
      <c r="T27" s="36"/>
      <c r="U27" s="184"/>
      <c r="V27" s="31"/>
    </row>
    <row r="28" spans="1:22" ht="12.75" outlineLevel="1">
      <c r="A28" s="130"/>
      <c r="B28" s="122"/>
      <c r="C28" s="119" t="s">
        <v>21</v>
      </c>
      <c r="D28" s="119"/>
      <c r="E28" s="8"/>
      <c r="F28" s="8"/>
      <c r="G28" s="8"/>
      <c r="H28" s="8"/>
      <c r="I28" s="11"/>
      <c r="J28" s="8"/>
      <c r="K28" s="8"/>
      <c r="L28" s="8"/>
      <c r="M28" s="8"/>
      <c r="N28" s="8"/>
      <c r="O28" s="11"/>
      <c r="P28" s="8"/>
      <c r="Q28" s="8"/>
      <c r="R28" s="90"/>
      <c r="S28" s="9"/>
      <c r="T28" s="9"/>
      <c r="U28" s="8"/>
      <c r="V28" s="31"/>
    </row>
    <row r="29" spans="1:22" ht="12.75" outlineLevel="2">
      <c r="A29" s="130"/>
      <c r="B29" s="122"/>
      <c r="C29" s="119" t="s">
        <v>256</v>
      </c>
      <c r="D29" s="119"/>
      <c r="E29" s="8"/>
      <c r="F29" s="8"/>
      <c r="G29" s="8"/>
      <c r="H29" s="8"/>
      <c r="I29" s="11"/>
      <c r="J29" s="8"/>
      <c r="K29" s="8"/>
      <c r="L29" s="8"/>
      <c r="M29" s="8"/>
      <c r="N29" s="8"/>
      <c r="O29" s="11"/>
      <c r="P29" s="8"/>
      <c r="Q29" s="8"/>
      <c r="R29" s="90"/>
      <c r="S29" s="9"/>
      <c r="T29" s="171"/>
      <c r="U29" s="51"/>
      <c r="V29" s="31"/>
    </row>
    <row r="30" spans="1:22" ht="12.75" outlineLevel="1">
      <c r="A30" s="130"/>
      <c r="B30" s="122"/>
      <c r="C30" s="119" t="s">
        <v>22</v>
      </c>
      <c r="D30" s="119"/>
      <c r="E30" s="8"/>
      <c r="F30" s="8"/>
      <c r="G30" s="8"/>
      <c r="H30" s="8"/>
      <c r="I30" s="11"/>
      <c r="J30" s="8"/>
      <c r="K30" s="8"/>
      <c r="L30" s="8"/>
      <c r="M30" s="8"/>
      <c r="N30" s="8"/>
      <c r="O30" s="58"/>
      <c r="P30" s="8"/>
      <c r="Q30" s="8"/>
      <c r="R30" s="90"/>
      <c r="S30" s="9"/>
      <c r="T30" s="36"/>
      <c r="U30" s="184"/>
      <c r="V30" s="31"/>
    </row>
    <row r="31" spans="1:22" ht="13.5" outlineLevel="1" thickBot="1">
      <c r="A31" s="130"/>
      <c r="B31" s="120"/>
      <c r="C31" s="119" t="s">
        <v>23</v>
      </c>
      <c r="D31" s="119"/>
      <c r="E31" s="8"/>
      <c r="F31" s="8"/>
      <c r="G31" s="8"/>
      <c r="H31" s="8"/>
      <c r="I31" s="11"/>
      <c r="J31" s="8"/>
      <c r="K31" s="8"/>
      <c r="L31" s="8"/>
      <c r="M31" s="8"/>
      <c r="N31" s="8"/>
      <c r="O31" s="11"/>
      <c r="P31" s="8"/>
      <c r="Q31" s="8"/>
      <c r="R31" s="90"/>
      <c r="S31" s="9"/>
      <c r="T31" s="36"/>
      <c r="U31" s="184"/>
      <c r="V31" s="31"/>
    </row>
    <row r="32" spans="1:22" ht="13.5" customHeight="1" thickBot="1">
      <c r="A32" s="130"/>
      <c r="B32" s="187" t="s">
        <v>252</v>
      </c>
      <c r="C32" s="188"/>
      <c r="D32" s="132"/>
      <c r="E32" s="63"/>
      <c r="F32" s="63"/>
      <c r="G32" s="63"/>
      <c r="H32" s="63"/>
      <c r="I32" s="62"/>
      <c r="J32" s="63"/>
      <c r="K32" s="63"/>
      <c r="L32" s="63"/>
      <c r="M32" s="63"/>
      <c r="N32" s="63"/>
      <c r="O32" s="67"/>
      <c r="P32" s="63"/>
      <c r="Q32" s="63"/>
      <c r="R32" s="93"/>
      <c r="S32" s="94"/>
      <c r="T32" s="184"/>
      <c r="U32" s="184"/>
      <c r="V32" s="31"/>
    </row>
    <row r="33" spans="1:22" ht="12.75" outlineLevel="1">
      <c r="A33" s="130"/>
      <c r="B33" s="134"/>
      <c r="C33" s="133" t="s">
        <v>291</v>
      </c>
      <c r="D33" s="133"/>
      <c r="E33" s="8"/>
      <c r="F33" s="8"/>
      <c r="G33" s="8"/>
      <c r="H33" s="8"/>
      <c r="I33" s="11"/>
      <c r="J33" s="8"/>
      <c r="K33" s="8"/>
      <c r="L33" s="8"/>
      <c r="M33" s="8"/>
      <c r="N33" s="8"/>
      <c r="O33" s="11"/>
      <c r="P33" s="8"/>
      <c r="Q33" s="8"/>
      <c r="R33" s="90"/>
      <c r="S33" s="9"/>
      <c r="T33" s="9"/>
      <c r="U33" s="8"/>
      <c r="V33" s="31"/>
    </row>
    <row r="34" spans="1:22" ht="12.75" outlineLevel="1">
      <c r="A34" s="130"/>
      <c r="B34" s="135"/>
      <c r="C34" s="133" t="s">
        <v>290</v>
      </c>
      <c r="D34" s="133"/>
      <c r="E34" s="8"/>
      <c r="F34" s="8"/>
      <c r="G34" s="8"/>
      <c r="H34" s="8"/>
      <c r="I34" s="11"/>
      <c r="J34" s="8"/>
      <c r="K34" s="8"/>
      <c r="L34" s="8"/>
      <c r="M34" s="8"/>
      <c r="N34" s="8"/>
      <c r="O34" s="11"/>
      <c r="P34" s="8"/>
      <c r="Q34" s="8"/>
      <c r="R34" s="90"/>
      <c r="S34" s="9"/>
      <c r="T34" s="9"/>
      <c r="U34" s="186"/>
      <c r="V34" s="31"/>
    </row>
    <row r="35" spans="1:22" ht="12.75" outlineLevel="2">
      <c r="A35" s="130"/>
      <c r="B35" s="135"/>
      <c r="C35" s="133" t="s">
        <v>250</v>
      </c>
      <c r="D35" s="133"/>
      <c r="E35" s="8"/>
      <c r="F35" s="8"/>
      <c r="G35" s="8"/>
      <c r="H35" s="8"/>
      <c r="I35" s="11"/>
      <c r="J35" s="8"/>
      <c r="K35" s="8"/>
      <c r="L35" s="8"/>
      <c r="M35" s="8"/>
      <c r="N35" s="8"/>
      <c r="O35" s="11"/>
      <c r="P35" s="8"/>
      <c r="Q35" s="8"/>
      <c r="R35" s="90"/>
      <c r="S35" s="9"/>
      <c r="T35" s="171"/>
      <c r="U35" s="8"/>
      <c r="V35" s="31"/>
    </row>
    <row r="36" spans="1:22" ht="12.75" outlineLevel="1">
      <c r="A36" s="130"/>
      <c r="B36" s="135"/>
      <c r="C36" s="133" t="s">
        <v>289</v>
      </c>
      <c r="D36" s="133"/>
      <c r="E36" s="8"/>
      <c r="F36" s="8"/>
      <c r="G36" s="8"/>
      <c r="H36" s="8"/>
      <c r="I36" s="11"/>
      <c r="J36" s="8"/>
      <c r="K36" s="8"/>
      <c r="L36" s="8"/>
      <c r="M36" s="8"/>
      <c r="N36" s="8"/>
      <c r="O36" s="11"/>
      <c r="P36" s="8"/>
      <c r="Q36" s="8"/>
      <c r="R36" s="90"/>
      <c r="S36" s="9"/>
      <c r="T36" s="36"/>
      <c r="U36" s="104"/>
      <c r="V36" s="31"/>
    </row>
    <row r="37" spans="1:22" ht="12.75" outlineLevel="2">
      <c r="A37" s="130"/>
      <c r="B37" s="135"/>
      <c r="C37" s="133" t="s">
        <v>288</v>
      </c>
      <c r="D37" s="133"/>
      <c r="E37" s="8"/>
      <c r="F37" s="8"/>
      <c r="G37" s="8"/>
      <c r="H37" s="8"/>
      <c r="I37" s="11"/>
      <c r="J37" s="8"/>
      <c r="K37" s="8"/>
      <c r="L37" s="8"/>
      <c r="M37" s="8"/>
      <c r="N37" s="8"/>
      <c r="O37" s="11"/>
      <c r="P37" s="8"/>
      <c r="Q37" s="8"/>
      <c r="R37" s="90"/>
      <c r="S37" s="9"/>
      <c r="T37" s="171"/>
      <c r="U37" s="168"/>
      <c r="V37" s="31"/>
    </row>
    <row r="38" spans="1:22" ht="12.75" outlineLevel="1">
      <c r="A38" s="130"/>
      <c r="B38" s="135"/>
      <c r="C38" s="133" t="s">
        <v>287</v>
      </c>
      <c r="D38" s="133"/>
      <c r="E38" s="8"/>
      <c r="F38" s="8"/>
      <c r="G38" s="8"/>
      <c r="H38" s="8"/>
      <c r="I38" s="11"/>
      <c r="J38" s="8"/>
      <c r="K38" s="8"/>
      <c r="L38" s="8"/>
      <c r="M38" s="8"/>
      <c r="N38" s="8"/>
      <c r="O38" s="11"/>
      <c r="P38" s="8"/>
      <c r="Q38" s="8"/>
      <c r="R38" s="90"/>
      <c r="S38" s="9"/>
      <c r="T38" s="36"/>
      <c r="U38" s="184"/>
      <c r="V38" s="31"/>
    </row>
    <row r="39" spans="1:22" ht="12.75" outlineLevel="1">
      <c r="A39" s="130"/>
      <c r="B39" s="135"/>
      <c r="C39" s="133" t="s">
        <v>286</v>
      </c>
      <c r="D39" s="133"/>
      <c r="E39" s="8"/>
      <c r="F39" s="8"/>
      <c r="G39" s="8"/>
      <c r="H39" s="8"/>
      <c r="I39" s="11"/>
      <c r="J39" s="8"/>
      <c r="K39" s="8"/>
      <c r="L39" s="8"/>
      <c r="M39" s="8"/>
      <c r="N39" s="8"/>
      <c r="O39" s="11"/>
      <c r="P39" s="8"/>
      <c r="Q39" s="8"/>
      <c r="R39" s="90"/>
      <c r="S39" s="9"/>
      <c r="T39" s="36"/>
      <c r="U39" s="184"/>
      <c r="V39" s="31"/>
    </row>
    <row r="40" spans="1:22" ht="12.75" outlineLevel="1">
      <c r="A40" s="131"/>
      <c r="B40" s="135"/>
      <c r="C40" s="133" t="s">
        <v>161</v>
      </c>
      <c r="D40" s="133"/>
      <c r="E40" s="8"/>
      <c r="F40" s="8"/>
      <c r="G40" s="8"/>
      <c r="H40" s="8"/>
      <c r="I40" s="11"/>
      <c r="J40" s="8"/>
      <c r="K40" s="8"/>
      <c r="L40" s="8"/>
      <c r="M40" s="8"/>
      <c r="N40" s="8"/>
      <c r="O40" s="11"/>
      <c r="P40" s="8"/>
      <c r="Q40" s="8"/>
      <c r="R40" s="90"/>
      <c r="S40" s="94"/>
      <c r="T40" s="94"/>
      <c r="U40" s="8"/>
      <c r="V40" s="31"/>
    </row>
    <row r="41" spans="1:22" ht="12.75" outlineLevel="2">
      <c r="A41" s="131"/>
      <c r="B41" s="135"/>
      <c r="C41" s="142" t="s">
        <v>251</v>
      </c>
      <c r="D41" s="133"/>
      <c r="E41" s="8"/>
      <c r="F41" s="8"/>
      <c r="G41" s="8"/>
      <c r="H41" s="8"/>
      <c r="I41" s="11"/>
      <c r="J41" s="8"/>
      <c r="K41" s="8"/>
      <c r="L41" s="8"/>
      <c r="M41" s="8"/>
      <c r="N41" s="8"/>
      <c r="O41" s="11"/>
      <c r="P41" s="8"/>
      <c r="Q41" s="8"/>
      <c r="R41" s="110"/>
      <c r="S41" s="94"/>
      <c r="T41" s="174"/>
      <c r="U41" s="51"/>
      <c r="V41" s="31"/>
    </row>
    <row r="42" spans="1:22" ht="13.5" outlineLevel="1" thickBot="1">
      <c r="A42" s="131"/>
      <c r="B42" s="135"/>
      <c r="C42" s="142" t="s">
        <v>285</v>
      </c>
      <c r="D42" s="133"/>
      <c r="E42" s="112"/>
      <c r="F42" s="112"/>
      <c r="G42" s="112"/>
      <c r="H42" s="112"/>
      <c r="I42" s="11"/>
      <c r="J42" s="112"/>
      <c r="K42" s="112"/>
      <c r="L42" s="112"/>
      <c r="M42" s="112"/>
      <c r="N42" s="112"/>
      <c r="O42" s="11"/>
      <c r="P42" s="112"/>
      <c r="Q42" s="112"/>
      <c r="R42" s="90"/>
      <c r="S42" s="94"/>
      <c r="T42" s="95"/>
      <c r="U42" s="51"/>
      <c r="V42" s="31"/>
    </row>
    <row r="43" spans="1:22" ht="13.5" customHeight="1" thickBot="1">
      <c r="A43" s="131"/>
      <c r="B43" s="187" t="s">
        <v>219</v>
      </c>
      <c r="C43" s="188"/>
      <c r="D43" s="155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2"/>
      <c r="P43" s="63"/>
      <c r="Q43" s="63"/>
      <c r="R43" s="93"/>
      <c r="S43" s="94"/>
      <c r="T43" s="184"/>
      <c r="U43" s="184"/>
      <c r="V43" s="31"/>
    </row>
    <row r="44" spans="1:22" ht="12.75" outlineLevel="1">
      <c r="A44" s="131"/>
      <c r="B44" s="118"/>
      <c r="C44" s="119" t="s">
        <v>37</v>
      </c>
      <c r="D44" s="119"/>
      <c r="E44" s="104"/>
      <c r="F44" s="8"/>
      <c r="G44" s="8"/>
      <c r="H44" s="8"/>
      <c r="I44" s="11"/>
      <c r="J44" s="8"/>
      <c r="K44" s="8"/>
      <c r="L44" s="8"/>
      <c r="M44" s="8"/>
      <c r="N44" s="8"/>
      <c r="O44" s="11"/>
      <c r="P44" s="8"/>
      <c r="Q44" s="8"/>
      <c r="R44" s="90"/>
      <c r="S44" s="9"/>
      <c r="T44" s="36"/>
      <c r="U44" s="168"/>
      <c r="V44" s="31"/>
    </row>
    <row r="45" spans="1:22" ht="12.75" outlineLevel="2">
      <c r="A45" s="131"/>
      <c r="B45" s="122"/>
      <c r="C45" s="119" t="s">
        <v>257</v>
      </c>
      <c r="D45" s="119"/>
      <c r="E45" s="8"/>
      <c r="F45" s="8"/>
      <c r="G45" s="8"/>
      <c r="H45" s="8"/>
      <c r="I45" s="11"/>
      <c r="J45" s="8"/>
      <c r="K45" s="8"/>
      <c r="L45" s="8"/>
      <c r="M45" s="8"/>
      <c r="N45" s="8"/>
      <c r="O45" s="11"/>
      <c r="P45" s="8"/>
      <c r="Q45" s="8"/>
      <c r="R45" s="90"/>
      <c r="S45" s="9"/>
      <c r="T45" s="171"/>
      <c r="U45" s="168"/>
      <c r="V45" s="31"/>
    </row>
    <row r="46" spans="1:22" ht="12.75" outlineLevel="1">
      <c r="A46" s="131"/>
      <c r="B46" s="122"/>
      <c r="C46" s="119" t="s">
        <v>36</v>
      </c>
      <c r="D46" s="119"/>
      <c r="E46" s="8"/>
      <c r="F46" s="8"/>
      <c r="G46" s="8"/>
      <c r="H46" s="8"/>
      <c r="I46" s="11"/>
      <c r="J46" s="8"/>
      <c r="K46" s="8"/>
      <c r="L46" s="8"/>
      <c r="M46" s="8"/>
      <c r="N46" s="8"/>
      <c r="O46" s="11"/>
      <c r="P46" s="8"/>
      <c r="Q46" s="8"/>
      <c r="R46" s="90"/>
      <c r="S46" s="9"/>
      <c r="T46" s="36"/>
      <c r="U46" s="184"/>
      <c r="V46" s="31"/>
    </row>
    <row r="47" spans="1:22" ht="13.5" outlineLevel="1" thickBot="1">
      <c r="A47" s="131"/>
      <c r="B47" s="120"/>
      <c r="C47" s="119" t="s">
        <v>35</v>
      </c>
      <c r="D47" s="119"/>
      <c r="E47" s="8"/>
      <c r="F47" s="8"/>
      <c r="G47" s="8"/>
      <c r="H47" s="8"/>
      <c r="I47" s="11"/>
      <c r="J47" s="8"/>
      <c r="K47" s="8"/>
      <c r="L47" s="8"/>
      <c r="M47" s="8"/>
      <c r="N47" s="8"/>
      <c r="O47" s="11"/>
      <c r="P47" s="8"/>
      <c r="Q47" s="8"/>
      <c r="R47" s="90"/>
      <c r="S47" s="9"/>
      <c r="T47" s="36"/>
      <c r="U47" s="184"/>
      <c r="V47" s="31"/>
    </row>
    <row r="48" spans="1:22" ht="13.5" thickBot="1">
      <c r="A48" s="189" t="s">
        <v>126</v>
      </c>
      <c r="B48" s="190"/>
      <c r="C48" s="191"/>
      <c r="D48" s="156"/>
      <c r="E48" s="55"/>
      <c r="F48" s="47"/>
      <c r="G48" s="47"/>
      <c r="H48" s="47"/>
      <c r="I48" s="48"/>
      <c r="J48" s="47"/>
      <c r="K48" s="47"/>
      <c r="L48" s="47"/>
      <c r="M48" s="47"/>
      <c r="N48" s="47"/>
      <c r="O48" s="49"/>
      <c r="P48" s="47"/>
      <c r="Q48" s="47"/>
      <c r="R48" s="47"/>
      <c r="S48" s="50"/>
      <c r="T48" s="50"/>
      <c r="U48" s="47"/>
      <c r="V48" s="31"/>
    </row>
    <row r="49" spans="1:22" ht="13.5" customHeight="1" thickBot="1">
      <c r="A49" s="130"/>
      <c r="B49" s="187" t="s">
        <v>127</v>
      </c>
      <c r="C49" s="188"/>
      <c r="D49" s="155"/>
      <c r="E49" s="63">
        <f>(E50+E51+E56+E57+E59)/5</f>
        <v>1</v>
      </c>
      <c r="F49" s="63">
        <f>(F50+F51+F56+F57+F59)/5</f>
        <v>1</v>
      </c>
      <c r="G49" s="63"/>
      <c r="H49" s="63"/>
      <c r="I49" s="62"/>
      <c r="J49" s="63"/>
      <c r="K49" s="63"/>
      <c r="L49" s="63"/>
      <c r="M49" s="63"/>
      <c r="N49" s="63"/>
      <c r="O49" s="62"/>
      <c r="P49" s="63"/>
      <c r="Q49" s="63"/>
      <c r="R49" s="93"/>
      <c r="S49" s="94"/>
      <c r="T49" s="184"/>
      <c r="U49" s="184"/>
      <c r="V49" s="31"/>
    </row>
    <row r="50" spans="1:22" ht="12.75" outlineLevel="1">
      <c r="A50" s="130"/>
      <c r="B50" s="122"/>
      <c r="C50" s="119" t="s">
        <v>29</v>
      </c>
      <c r="D50" s="124"/>
      <c r="E50" s="183">
        <v>1</v>
      </c>
      <c r="F50" s="8">
        <v>1</v>
      </c>
      <c r="G50" s="8"/>
      <c r="H50" s="8"/>
      <c r="I50" s="11"/>
      <c r="J50" s="8"/>
      <c r="K50" s="8"/>
      <c r="L50" s="8"/>
      <c r="M50" s="8"/>
      <c r="N50" s="8"/>
      <c r="O50" s="11"/>
      <c r="P50" s="8"/>
      <c r="Q50" s="8"/>
      <c r="R50" s="90"/>
      <c r="S50" s="9"/>
      <c r="T50" s="9"/>
      <c r="U50" s="184"/>
      <c r="V50" s="31"/>
    </row>
    <row r="51" spans="1:22" ht="12.75" outlineLevel="1">
      <c r="A51" s="130"/>
      <c r="B51" s="122"/>
      <c r="C51" s="119" t="s">
        <v>30</v>
      </c>
      <c r="D51" s="124"/>
      <c r="E51" s="183">
        <v>1</v>
      </c>
      <c r="F51" s="8">
        <v>1</v>
      </c>
      <c r="G51" s="8"/>
      <c r="H51" s="8"/>
      <c r="I51" s="11"/>
      <c r="J51" s="8"/>
      <c r="K51" s="8"/>
      <c r="L51" s="8"/>
      <c r="M51" s="8"/>
      <c r="N51" s="8"/>
      <c r="O51" s="11"/>
      <c r="P51" s="8"/>
      <c r="Q51" s="8"/>
      <c r="R51" s="90"/>
      <c r="S51" s="9"/>
      <c r="T51" s="9"/>
      <c r="U51" s="8"/>
      <c r="V51" s="31"/>
    </row>
    <row r="52" spans="1:22" ht="12.75" outlineLevel="2">
      <c r="A52" s="130"/>
      <c r="B52" s="122"/>
      <c r="C52" s="119" t="s">
        <v>220</v>
      </c>
      <c r="D52" s="124"/>
      <c r="E52" s="183"/>
      <c r="F52" s="8"/>
      <c r="G52" s="8"/>
      <c r="H52" s="8"/>
      <c r="I52" s="11"/>
      <c r="J52" s="8"/>
      <c r="K52" s="8"/>
      <c r="L52" s="8"/>
      <c r="M52" s="8"/>
      <c r="N52" s="8"/>
      <c r="O52" s="11"/>
      <c r="P52" s="8"/>
      <c r="Q52" s="8"/>
      <c r="R52" s="90"/>
      <c r="S52" s="9"/>
      <c r="T52" s="170"/>
      <c r="U52" s="8"/>
      <c r="V52" s="31"/>
    </row>
    <row r="53" spans="1:22" ht="12.75" customHeight="1" outlineLevel="2">
      <c r="A53" s="130"/>
      <c r="B53" s="122"/>
      <c r="C53" s="119" t="s">
        <v>239</v>
      </c>
      <c r="D53" s="124"/>
      <c r="E53" s="183"/>
      <c r="F53" s="8"/>
      <c r="G53" s="8"/>
      <c r="H53" s="8"/>
      <c r="I53" s="11"/>
      <c r="J53" s="8"/>
      <c r="K53" s="8"/>
      <c r="L53" s="8"/>
      <c r="M53" s="8"/>
      <c r="N53" s="8"/>
      <c r="O53" s="11"/>
      <c r="P53" s="8"/>
      <c r="Q53" s="8"/>
      <c r="R53" s="90"/>
      <c r="S53" s="9"/>
      <c r="T53" s="170"/>
      <c r="U53" s="8"/>
      <c r="V53" s="31"/>
    </row>
    <row r="54" spans="1:22" ht="12.75" customHeight="1" outlineLevel="2">
      <c r="A54" s="130"/>
      <c r="B54" s="122"/>
      <c r="C54" s="119" t="s">
        <v>253</v>
      </c>
      <c r="D54" s="124"/>
      <c r="E54" s="183"/>
      <c r="F54" s="8"/>
      <c r="G54" s="8"/>
      <c r="H54" s="8"/>
      <c r="I54" s="11"/>
      <c r="J54" s="8"/>
      <c r="K54" s="8"/>
      <c r="L54" s="8"/>
      <c r="M54" s="8"/>
      <c r="N54" s="8"/>
      <c r="O54" s="11"/>
      <c r="P54" s="8"/>
      <c r="Q54" s="8"/>
      <c r="R54" s="90"/>
      <c r="S54" s="9"/>
      <c r="T54" s="170"/>
      <c r="U54" s="8"/>
      <c r="V54" s="31"/>
    </row>
    <row r="55" spans="1:22" ht="12.75" customHeight="1" outlineLevel="2">
      <c r="A55" s="130"/>
      <c r="B55" s="122"/>
      <c r="C55" s="119" t="s">
        <v>258</v>
      </c>
      <c r="D55" s="124"/>
      <c r="E55" s="183"/>
      <c r="F55" s="8"/>
      <c r="G55" s="8"/>
      <c r="H55" s="8"/>
      <c r="I55" s="11"/>
      <c r="J55" s="8"/>
      <c r="K55" s="8"/>
      <c r="L55" s="8"/>
      <c r="M55" s="8"/>
      <c r="N55" s="8"/>
      <c r="O55" s="11"/>
      <c r="P55" s="8"/>
      <c r="Q55" s="8"/>
      <c r="R55" s="90"/>
      <c r="S55" s="9"/>
      <c r="T55" s="170"/>
      <c r="U55" s="8"/>
      <c r="V55" s="31"/>
    </row>
    <row r="56" spans="1:22" ht="12.75" outlineLevel="1">
      <c r="A56" s="130"/>
      <c r="B56" s="122"/>
      <c r="C56" s="119" t="s">
        <v>27</v>
      </c>
      <c r="D56" s="124"/>
      <c r="E56" s="183">
        <v>1</v>
      </c>
      <c r="F56" s="8">
        <v>1</v>
      </c>
      <c r="G56" s="8"/>
      <c r="H56" s="8"/>
      <c r="I56" s="11"/>
      <c r="J56" s="8"/>
      <c r="K56" s="8"/>
      <c r="L56" s="8"/>
      <c r="M56" s="8"/>
      <c r="N56" s="8"/>
      <c r="O56" s="11"/>
      <c r="P56" s="8"/>
      <c r="Q56" s="8"/>
      <c r="R56" s="90"/>
      <c r="S56" s="9"/>
      <c r="T56" s="9"/>
      <c r="U56" s="8"/>
      <c r="V56" s="31"/>
    </row>
    <row r="57" spans="1:22" ht="12.75" outlineLevel="1">
      <c r="A57" s="130"/>
      <c r="B57" s="122"/>
      <c r="C57" s="119" t="s">
        <v>28</v>
      </c>
      <c r="D57" s="124"/>
      <c r="E57" s="27">
        <v>1</v>
      </c>
      <c r="F57" s="8">
        <v>1</v>
      </c>
      <c r="G57" s="8"/>
      <c r="H57" s="8"/>
      <c r="I57" s="11"/>
      <c r="J57" s="8"/>
      <c r="K57" s="8"/>
      <c r="L57" s="8"/>
      <c r="M57" s="8"/>
      <c r="N57" s="8"/>
      <c r="O57" s="11"/>
      <c r="P57" s="8"/>
      <c r="Q57" s="8"/>
      <c r="R57" s="90"/>
      <c r="S57" s="9"/>
      <c r="T57" s="9"/>
      <c r="U57" s="8"/>
      <c r="V57" s="31"/>
    </row>
    <row r="58" spans="1:22" ht="12.75" outlineLevel="2">
      <c r="A58" s="130"/>
      <c r="B58" s="122"/>
      <c r="C58" s="119" t="s">
        <v>221</v>
      </c>
      <c r="D58" s="124"/>
      <c r="E58" s="27"/>
      <c r="F58" s="8"/>
      <c r="G58" s="8"/>
      <c r="H58" s="8"/>
      <c r="I58" s="11"/>
      <c r="J58" s="8"/>
      <c r="K58" s="8"/>
      <c r="L58" s="8"/>
      <c r="M58" s="8"/>
      <c r="N58" s="8"/>
      <c r="O58" s="11"/>
      <c r="P58" s="8"/>
      <c r="Q58" s="8"/>
      <c r="R58" s="90"/>
      <c r="S58" s="9"/>
      <c r="T58" s="170"/>
      <c r="U58" s="8"/>
      <c r="V58" s="31"/>
    </row>
    <row r="59" spans="1:22" ht="13.5" outlineLevel="1" thickBot="1">
      <c r="A59" s="130"/>
      <c r="B59" s="122"/>
      <c r="C59" s="119" t="s">
        <v>86</v>
      </c>
      <c r="D59" s="124"/>
      <c r="E59" s="27">
        <v>1</v>
      </c>
      <c r="F59" s="8">
        <v>1</v>
      </c>
      <c r="G59" s="8"/>
      <c r="H59" s="8"/>
      <c r="I59" s="11"/>
      <c r="J59" s="8"/>
      <c r="K59" s="8"/>
      <c r="L59" s="8"/>
      <c r="M59" s="8"/>
      <c r="N59" s="8"/>
      <c r="O59" s="11"/>
      <c r="P59" s="8"/>
      <c r="Q59" s="8"/>
      <c r="R59" s="90"/>
      <c r="S59" s="9"/>
      <c r="T59" s="9"/>
      <c r="U59" s="184"/>
      <c r="V59" s="31"/>
    </row>
    <row r="60" spans="1:22" ht="13.5" customHeight="1" thickBot="1">
      <c r="A60" s="130"/>
      <c r="B60" s="187" t="s">
        <v>128</v>
      </c>
      <c r="C60" s="188"/>
      <c r="D60" s="155"/>
      <c r="E60" s="70">
        <f>(E61+E62+E63+E64+E65+E66)/6</f>
        <v>1.3333333333333333</v>
      </c>
      <c r="F60" s="70">
        <f>(F61+F62+F63+F64+F65+F66)/6</f>
        <v>1</v>
      </c>
      <c r="G60" s="70"/>
      <c r="H60" s="70"/>
      <c r="I60" s="62"/>
      <c r="J60" s="70"/>
      <c r="K60" s="70"/>
      <c r="L60" s="70"/>
      <c r="M60" s="70"/>
      <c r="N60" s="70"/>
      <c r="O60" s="62"/>
      <c r="P60" s="70"/>
      <c r="Q60" s="70"/>
      <c r="R60" s="93"/>
      <c r="S60" s="94"/>
      <c r="T60" s="184"/>
      <c r="U60" s="184"/>
      <c r="V60" s="31"/>
    </row>
    <row r="61" spans="1:22" ht="12.75" outlineLevel="1">
      <c r="A61" s="131"/>
      <c r="B61" s="118"/>
      <c r="C61" s="124" t="s">
        <v>31</v>
      </c>
      <c r="D61" s="124"/>
      <c r="E61" s="8">
        <v>1</v>
      </c>
      <c r="F61" s="8">
        <v>1</v>
      </c>
      <c r="G61" s="8"/>
      <c r="H61" s="8"/>
      <c r="I61" s="11"/>
      <c r="J61" s="8"/>
      <c r="K61" s="8"/>
      <c r="L61" s="8"/>
      <c r="M61" s="8"/>
      <c r="N61" s="8"/>
      <c r="O61" s="11"/>
      <c r="P61" s="8"/>
      <c r="Q61" s="8"/>
      <c r="R61" s="90"/>
      <c r="S61" s="9"/>
      <c r="T61" s="9"/>
      <c r="U61" s="184"/>
      <c r="V61" s="31"/>
    </row>
    <row r="62" spans="1:22" ht="12.75" outlineLevel="1">
      <c r="A62" s="131"/>
      <c r="B62" s="122"/>
      <c r="C62" s="119" t="s">
        <v>25</v>
      </c>
      <c r="D62" s="119"/>
      <c r="E62" s="8">
        <v>1</v>
      </c>
      <c r="F62" s="8">
        <v>1</v>
      </c>
      <c r="G62" s="8"/>
      <c r="H62" s="8"/>
      <c r="I62" s="11"/>
      <c r="J62" s="8"/>
      <c r="K62" s="8"/>
      <c r="L62" s="8"/>
      <c r="M62" s="8"/>
      <c r="N62" s="8"/>
      <c r="O62" s="58"/>
      <c r="P62" s="8"/>
      <c r="Q62" s="8"/>
      <c r="R62" s="90"/>
      <c r="S62" s="9"/>
      <c r="T62" s="9"/>
      <c r="U62" s="184"/>
      <c r="V62" s="31"/>
    </row>
    <row r="63" spans="1:22" ht="12.75" outlineLevel="1">
      <c r="A63" s="131"/>
      <c r="B63" s="122"/>
      <c r="C63" s="119" t="s">
        <v>26</v>
      </c>
      <c r="D63" s="119"/>
      <c r="E63" s="8">
        <v>3</v>
      </c>
      <c r="F63" s="8">
        <v>1</v>
      </c>
      <c r="G63" s="8"/>
      <c r="H63" s="8"/>
      <c r="I63" s="11"/>
      <c r="J63" s="8"/>
      <c r="K63" s="8"/>
      <c r="L63" s="8"/>
      <c r="M63" s="8"/>
      <c r="N63" s="8"/>
      <c r="O63" s="11"/>
      <c r="P63" s="8"/>
      <c r="Q63" s="8"/>
      <c r="R63" s="90"/>
      <c r="S63" s="9"/>
      <c r="T63" s="9"/>
      <c r="U63" s="184"/>
      <c r="V63" s="31"/>
    </row>
    <row r="64" spans="1:22" ht="12.75" outlineLevel="1">
      <c r="A64" s="131"/>
      <c r="B64" s="122"/>
      <c r="C64" s="124" t="s">
        <v>32</v>
      </c>
      <c r="D64" s="124"/>
      <c r="E64" s="104">
        <v>1</v>
      </c>
      <c r="F64" s="8">
        <v>1</v>
      </c>
      <c r="G64" s="8"/>
      <c r="H64" s="8"/>
      <c r="I64" s="11"/>
      <c r="J64" s="8"/>
      <c r="K64" s="8"/>
      <c r="L64" s="8"/>
      <c r="M64" s="8"/>
      <c r="N64" s="8"/>
      <c r="O64" s="11"/>
      <c r="P64" s="8"/>
      <c r="Q64" s="8"/>
      <c r="R64" s="90"/>
      <c r="S64" s="9"/>
      <c r="T64" s="9"/>
      <c r="U64" s="184"/>
      <c r="V64" s="31"/>
    </row>
    <row r="65" spans="1:22" ht="12.75" outlineLevel="1">
      <c r="A65" s="131"/>
      <c r="B65" s="122"/>
      <c r="C65" s="124" t="s">
        <v>33</v>
      </c>
      <c r="D65" s="124"/>
      <c r="E65" s="104">
        <v>1</v>
      </c>
      <c r="F65" s="8">
        <v>1</v>
      </c>
      <c r="G65" s="8"/>
      <c r="H65" s="8"/>
      <c r="I65" s="11"/>
      <c r="J65" s="8"/>
      <c r="K65" s="8"/>
      <c r="L65" s="8"/>
      <c r="M65" s="8"/>
      <c r="N65" s="8"/>
      <c r="O65" s="11"/>
      <c r="P65" s="8"/>
      <c r="Q65" s="8"/>
      <c r="R65" s="90"/>
      <c r="S65" s="9"/>
      <c r="T65" s="9"/>
      <c r="U65" s="184"/>
      <c r="V65" s="31"/>
    </row>
    <row r="66" spans="1:22" ht="12.75" outlineLevel="1">
      <c r="A66" s="131"/>
      <c r="B66" s="122"/>
      <c r="C66" s="124" t="s">
        <v>34</v>
      </c>
      <c r="D66" s="124"/>
      <c r="E66" s="104">
        <v>1</v>
      </c>
      <c r="F66" s="8">
        <v>1</v>
      </c>
      <c r="G66" s="8"/>
      <c r="H66" s="8"/>
      <c r="I66" s="11"/>
      <c r="J66" s="8"/>
      <c r="K66" s="8"/>
      <c r="L66" s="8"/>
      <c r="M66" s="8"/>
      <c r="N66" s="8"/>
      <c r="O66" s="11"/>
      <c r="P66" s="8"/>
      <c r="Q66" s="8"/>
      <c r="R66" s="90"/>
      <c r="S66" s="9"/>
      <c r="T66" s="9"/>
      <c r="U66" s="184"/>
      <c r="V66" s="31"/>
    </row>
    <row r="67" spans="1:22" ht="13.5" thickBot="1">
      <c r="A67" s="189" t="s">
        <v>129</v>
      </c>
      <c r="B67" s="190"/>
      <c r="C67" s="191"/>
      <c r="D67" s="156"/>
      <c r="E67" s="55"/>
      <c r="F67" s="43"/>
      <c r="G67" s="43"/>
      <c r="H67" s="43"/>
      <c r="I67" s="44"/>
      <c r="J67" s="43"/>
      <c r="K67" s="43"/>
      <c r="L67" s="43"/>
      <c r="M67" s="43"/>
      <c r="N67" s="43"/>
      <c r="O67" s="69"/>
      <c r="P67" s="43"/>
      <c r="Q67" s="43"/>
      <c r="R67" s="43"/>
      <c r="S67" s="46"/>
      <c r="T67" s="46"/>
      <c r="U67" s="43"/>
      <c r="V67" s="31"/>
    </row>
    <row r="68" spans="1:22" ht="13.5" customHeight="1" thickBot="1">
      <c r="A68" s="2"/>
      <c r="B68" s="187" t="s">
        <v>130</v>
      </c>
      <c r="C68" s="188"/>
      <c r="D68" s="155"/>
      <c r="E68" s="63">
        <f>(E69+E70+E72+E76)/4</f>
        <v>1.25</v>
      </c>
      <c r="F68" s="63">
        <f>(F69+F70+F72+F76)/4</f>
        <v>1.5</v>
      </c>
      <c r="G68" s="63">
        <f>(G69+G70+G72+G76)/4</f>
        <v>1.25</v>
      </c>
      <c r="H68" s="63">
        <f>(H69+H70+H72+H76)/4</f>
        <v>1</v>
      </c>
      <c r="I68" s="62">
        <f>+(E68*$E$4)+(F68*$F$4)+(G68*$G$4)+(H68*$H$4)</f>
        <v>1.2625</v>
      </c>
      <c r="J68" s="63"/>
      <c r="K68" s="63"/>
      <c r="L68" s="63"/>
      <c r="M68" s="63"/>
      <c r="N68" s="63"/>
      <c r="O68" s="61"/>
      <c r="P68" s="63"/>
      <c r="Q68" s="63"/>
      <c r="R68" s="93"/>
      <c r="S68" s="94"/>
      <c r="T68" s="184"/>
      <c r="U68" s="184"/>
      <c r="V68" s="31"/>
    </row>
    <row r="69" spans="1:22" ht="12.75" outlineLevel="1">
      <c r="A69" s="3"/>
      <c r="B69" s="128"/>
      <c r="C69" s="121" t="s">
        <v>166</v>
      </c>
      <c r="D69" s="121"/>
      <c r="E69" s="51">
        <v>1</v>
      </c>
      <c r="F69" s="51">
        <v>2</v>
      </c>
      <c r="G69" s="51">
        <v>1</v>
      </c>
      <c r="H69" s="51">
        <v>1</v>
      </c>
      <c r="I69" s="11">
        <f>+(E69*$E$4)+(F69*$F$4)+(G69*$G$4)+(H69*$H$4)</f>
        <v>1.1999999999999997</v>
      </c>
      <c r="J69" s="51"/>
      <c r="K69" s="51"/>
      <c r="L69" s="51"/>
      <c r="M69" s="51"/>
      <c r="N69" s="51"/>
      <c r="O69" s="11"/>
      <c r="P69" s="51"/>
      <c r="Q69" s="51"/>
      <c r="R69" s="90"/>
      <c r="S69" s="36"/>
      <c r="T69" s="9"/>
      <c r="U69" s="184"/>
      <c r="V69" s="32"/>
    </row>
    <row r="70" spans="1:22" ht="12.75" outlineLevel="1">
      <c r="A70" s="3"/>
      <c r="B70" s="128"/>
      <c r="C70" s="119" t="s">
        <v>80</v>
      </c>
      <c r="D70" s="121"/>
      <c r="E70" s="51">
        <v>2</v>
      </c>
      <c r="F70" s="51">
        <v>1</v>
      </c>
      <c r="G70" s="51">
        <v>1</v>
      </c>
      <c r="H70" s="51">
        <v>1</v>
      </c>
      <c r="I70" s="11">
        <f>+(E70*$E$4)+(F70*$F$4)+(G70*$G$4)+(H70*$H$4)</f>
        <v>1.2999999999999998</v>
      </c>
      <c r="J70" s="51"/>
      <c r="K70" s="51"/>
      <c r="L70" s="51"/>
      <c r="M70" s="51"/>
      <c r="N70" s="51"/>
      <c r="O70" s="11"/>
      <c r="P70" s="51"/>
      <c r="Q70" s="51"/>
      <c r="R70" s="90"/>
      <c r="S70" s="36"/>
      <c r="T70" s="94"/>
      <c r="U70" s="51"/>
      <c r="V70" s="32"/>
    </row>
    <row r="71" spans="1:22" ht="12.75" outlineLevel="2">
      <c r="A71" s="3"/>
      <c r="B71" s="128"/>
      <c r="C71" s="121" t="s">
        <v>207</v>
      </c>
      <c r="D71" s="121"/>
      <c r="E71" s="51"/>
      <c r="F71" s="51"/>
      <c r="G71" s="51"/>
      <c r="H71" s="51"/>
      <c r="I71" s="11"/>
      <c r="J71" s="51"/>
      <c r="K71" s="51"/>
      <c r="L71" s="51"/>
      <c r="M71" s="51"/>
      <c r="N71" s="51"/>
      <c r="O71" s="11"/>
      <c r="P71" s="51"/>
      <c r="Q71" s="51"/>
      <c r="R71" s="90"/>
      <c r="S71" s="36"/>
      <c r="T71" s="171"/>
      <c r="U71" s="51"/>
      <c r="V71" s="32"/>
    </row>
    <row r="72" spans="1:22" ht="12.75" outlineLevel="1">
      <c r="A72" s="3"/>
      <c r="B72" s="128"/>
      <c r="C72" s="119" t="s">
        <v>81</v>
      </c>
      <c r="D72" s="121"/>
      <c r="E72" s="51">
        <v>1</v>
      </c>
      <c r="F72" s="51">
        <v>2</v>
      </c>
      <c r="G72" s="51">
        <v>1</v>
      </c>
      <c r="H72" s="51">
        <v>1</v>
      </c>
      <c r="I72" s="11">
        <f>+(E72*$E$4)+(F72*$F$4)+(G72*$G$4)+(H72*$H$4)</f>
        <v>1.1999999999999997</v>
      </c>
      <c r="J72" s="51"/>
      <c r="K72" s="51"/>
      <c r="L72" s="51"/>
      <c r="M72" s="51"/>
      <c r="N72" s="51"/>
      <c r="O72" s="11"/>
      <c r="P72" s="51"/>
      <c r="Q72" s="51"/>
      <c r="R72" s="90"/>
      <c r="S72" s="36"/>
      <c r="T72" s="94"/>
      <c r="U72" s="51"/>
      <c r="V72" s="32"/>
    </row>
    <row r="73" spans="1:22" ht="12.75" outlineLevel="2">
      <c r="A73" s="3"/>
      <c r="B73" s="128"/>
      <c r="C73" s="119" t="s">
        <v>208</v>
      </c>
      <c r="D73" s="121"/>
      <c r="E73" s="51"/>
      <c r="F73" s="51"/>
      <c r="G73" s="51"/>
      <c r="H73" s="51"/>
      <c r="I73" s="11"/>
      <c r="J73" s="51"/>
      <c r="K73" s="51"/>
      <c r="L73" s="51"/>
      <c r="M73" s="51"/>
      <c r="N73" s="51"/>
      <c r="O73" s="11"/>
      <c r="P73" s="51"/>
      <c r="Q73" s="51"/>
      <c r="R73" s="90"/>
      <c r="S73" s="36"/>
      <c r="T73" s="171"/>
      <c r="U73" s="51"/>
      <c r="V73" s="32"/>
    </row>
    <row r="74" spans="1:22" ht="12.75" outlineLevel="2">
      <c r="A74" s="3"/>
      <c r="B74" s="128"/>
      <c r="C74" s="119" t="s">
        <v>210</v>
      </c>
      <c r="D74" s="121"/>
      <c r="E74" s="51"/>
      <c r="F74" s="51"/>
      <c r="G74" s="51"/>
      <c r="H74" s="51"/>
      <c r="I74" s="11"/>
      <c r="J74" s="51"/>
      <c r="K74" s="51"/>
      <c r="L74" s="51"/>
      <c r="M74" s="51"/>
      <c r="N74" s="51"/>
      <c r="O74" s="11"/>
      <c r="P74" s="51"/>
      <c r="Q74" s="51"/>
      <c r="R74" s="90"/>
      <c r="S74" s="36"/>
      <c r="T74" s="171"/>
      <c r="U74" s="51"/>
      <c r="V74" s="32"/>
    </row>
    <row r="75" spans="1:22" ht="12.75" outlineLevel="2">
      <c r="A75" s="3"/>
      <c r="B75" s="128"/>
      <c r="C75" s="119" t="s">
        <v>209</v>
      </c>
      <c r="D75" s="121"/>
      <c r="E75" s="51"/>
      <c r="F75" s="51"/>
      <c r="G75" s="51"/>
      <c r="H75" s="51"/>
      <c r="I75" s="11"/>
      <c r="J75" s="51"/>
      <c r="K75" s="51"/>
      <c r="L75" s="51"/>
      <c r="M75" s="51"/>
      <c r="N75" s="51"/>
      <c r="O75" s="11"/>
      <c r="P75" s="51"/>
      <c r="Q75" s="51"/>
      <c r="R75" s="90"/>
      <c r="S75" s="36"/>
      <c r="T75" s="171"/>
      <c r="U75" s="51"/>
      <c r="V75" s="32"/>
    </row>
    <row r="76" spans="1:22" ht="13.5" outlineLevel="1" thickBot="1">
      <c r="A76" s="3"/>
      <c r="B76" s="128"/>
      <c r="C76" s="119" t="s">
        <v>82</v>
      </c>
      <c r="D76" s="121"/>
      <c r="E76" s="51">
        <v>1</v>
      </c>
      <c r="F76" s="51">
        <v>1</v>
      </c>
      <c r="G76" s="51">
        <v>2</v>
      </c>
      <c r="H76" s="51">
        <v>1</v>
      </c>
      <c r="I76" s="11">
        <f aca="true" t="shared" si="0" ref="I76:I82">+(E76*$E$4)+(F76*$F$4)+(G76*$G$4)+(H76*$H$4)</f>
        <v>1.3499999999999999</v>
      </c>
      <c r="J76" s="51"/>
      <c r="K76" s="51"/>
      <c r="L76" s="51"/>
      <c r="M76" s="51"/>
      <c r="N76" s="51"/>
      <c r="O76" s="11"/>
      <c r="P76" s="51"/>
      <c r="Q76" s="51"/>
      <c r="R76" s="90"/>
      <c r="S76" s="36"/>
      <c r="T76" s="36"/>
      <c r="U76" s="51"/>
      <c r="V76" s="32"/>
    </row>
    <row r="77" spans="1:22" ht="13.5" customHeight="1" thickBot="1">
      <c r="A77" s="3"/>
      <c r="B77" s="187" t="s">
        <v>131</v>
      </c>
      <c r="C77" s="188"/>
      <c r="D77" s="125"/>
      <c r="E77" s="85">
        <f>(E78+E79+E80+E82+E84+E81)/6</f>
        <v>1.8333333333333333</v>
      </c>
      <c r="F77" s="85">
        <f>(F78+F79+F80+F82+F84+F81)/6</f>
        <v>1</v>
      </c>
      <c r="G77" s="85">
        <f>(G78+G79+G80+G82+G84+G81)/6</f>
        <v>1</v>
      </c>
      <c r="H77" s="85">
        <f>(H78+H79+H80+H82+H84+H81)/6</f>
        <v>4.5</v>
      </c>
      <c r="I77" s="62">
        <f t="shared" si="0"/>
        <v>1.775</v>
      </c>
      <c r="J77" s="85"/>
      <c r="K77" s="85"/>
      <c r="L77" s="85"/>
      <c r="M77" s="85"/>
      <c r="N77" s="85"/>
      <c r="O77" s="67"/>
      <c r="P77" s="85"/>
      <c r="Q77" s="85"/>
      <c r="R77" s="93"/>
      <c r="S77" s="95"/>
      <c r="T77" s="184"/>
      <c r="U77" s="184"/>
      <c r="V77" s="32"/>
    </row>
    <row r="78" spans="1:22" ht="12.75" outlineLevel="1">
      <c r="A78" s="68"/>
      <c r="B78" s="122"/>
      <c r="C78" s="119" t="s">
        <v>75</v>
      </c>
      <c r="D78" s="159"/>
      <c r="E78" s="84">
        <v>1</v>
      </c>
      <c r="F78" s="51">
        <v>1</v>
      </c>
      <c r="G78" s="51">
        <v>1</v>
      </c>
      <c r="H78" s="51">
        <v>22</v>
      </c>
      <c r="I78" s="11">
        <f t="shared" si="0"/>
        <v>4.1499999999999995</v>
      </c>
      <c r="J78" s="51"/>
      <c r="K78" s="51"/>
      <c r="L78" s="51"/>
      <c r="M78" s="51"/>
      <c r="N78" s="51"/>
      <c r="O78" s="11"/>
      <c r="P78" s="51"/>
      <c r="Q78" s="51"/>
      <c r="R78" s="90"/>
      <c r="S78" s="36"/>
      <c r="T78" s="36"/>
      <c r="U78" s="184"/>
      <c r="V78" s="32"/>
    </row>
    <row r="79" spans="1:22" ht="12.75" outlineLevel="1">
      <c r="A79" s="68"/>
      <c r="B79" s="122"/>
      <c r="C79" s="119" t="s">
        <v>76</v>
      </c>
      <c r="D79" s="159"/>
      <c r="E79" s="84">
        <v>1</v>
      </c>
      <c r="F79" s="51">
        <v>1</v>
      </c>
      <c r="G79" s="51">
        <v>1</v>
      </c>
      <c r="H79" s="51">
        <v>1</v>
      </c>
      <c r="I79" s="11">
        <f t="shared" si="0"/>
        <v>1</v>
      </c>
      <c r="J79" s="51"/>
      <c r="K79" s="51"/>
      <c r="L79" s="51"/>
      <c r="M79" s="51"/>
      <c r="N79" s="51"/>
      <c r="O79" s="58"/>
      <c r="P79" s="51"/>
      <c r="Q79" s="51"/>
      <c r="R79" s="90"/>
      <c r="S79" s="36"/>
      <c r="T79" s="36"/>
      <c r="U79" s="51"/>
      <c r="V79" s="32"/>
    </row>
    <row r="80" spans="1:22" ht="12.75" outlineLevel="1">
      <c r="A80" s="68"/>
      <c r="B80" s="122"/>
      <c r="C80" s="119" t="s">
        <v>77</v>
      </c>
      <c r="D80" s="159"/>
      <c r="E80" s="84">
        <v>4</v>
      </c>
      <c r="F80" s="51">
        <v>1</v>
      </c>
      <c r="G80" s="51">
        <v>1</v>
      </c>
      <c r="H80" s="51">
        <v>1</v>
      </c>
      <c r="I80" s="11">
        <f t="shared" si="0"/>
        <v>1.9</v>
      </c>
      <c r="J80" s="51"/>
      <c r="K80" s="51"/>
      <c r="L80" s="51"/>
      <c r="M80" s="51"/>
      <c r="N80" s="51"/>
      <c r="O80" s="11"/>
      <c r="P80" s="51"/>
      <c r="Q80" s="51"/>
      <c r="R80" s="90"/>
      <c r="S80" s="36"/>
      <c r="T80" s="36"/>
      <c r="U80" s="184"/>
      <c r="V80" s="32"/>
    </row>
    <row r="81" spans="1:22" ht="12.75" outlineLevel="1">
      <c r="A81" s="68"/>
      <c r="B81" s="122"/>
      <c r="C81" s="119" t="s">
        <v>89</v>
      </c>
      <c r="D81" s="159"/>
      <c r="E81" s="84">
        <v>1</v>
      </c>
      <c r="F81" s="51">
        <v>1</v>
      </c>
      <c r="G81" s="51">
        <v>1</v>
      </c>
      <c r="H81" s="51">
        <v>1</v>
      </c>
      <c r="I81" s="11">
        <f t="shared" si="0"/>
        <v>1</v>
      </c>
      <c r="J81" s="51"/>
      <c r="K81" s="51"/>
      <c r="L81" s="51"/>
      <c r="M81" s="51"/>
      <c r="N81" s="51"/>
      <c r="O81" s="11"/>
      <c r="P81" s="51"/>
      <c r="Q81" s="51"/>
      <c r="R81" s="90"/>
      <c r="S81" s="36"/>
      <c r="T81" s="36"/>
      <c r="U81" s="51"/>
      <c r="V81" s="32"/>
    </row>
    <row r="82" spans="1:22" ht="12.75" outlineLevel="1">
      <c r="A82" s="68"/>
      <c r="B82" s="122"/>
      <c r="C82" s="119" t="s">
        <v>78</v>
      </c>
      <c r="D82" s="159"/>
      <c r="E82" s="84">
        <v>3</v>
      </c>
      <c r="F82" s="51">
        <v>1</v>
      </c>
      <c r="G82" s="51">
        <v>1</v>
      </c>
      <c r="H82" s="51">
        <v>1</v>
      </c>
      <c r="I82" s="11">
        <f t="shared" si="0"/>
        <v>1.5999999999999996</v>
      </c>
      <c r="J82" s="51"/>
      <c r="K82" s="51"/>
      <c r="L82" s="51"/>
      <c r="M82" s="51"/>
      <c r="N82" s="51"/>
      <c r="O82" s="52"/>
      <c r="P82" s="51"/>
      <c r="Q82" s="51"/>
      <c r="R82" s="90"/>
      <c r="S82" s="36"/>
      <c r="T82" s="36"/>
      <c r="U82" s="168"/>
      <c r="V82" s="32"/>
    </row>
    <row r="83" spans="1:22" ht="12.75" outlineLevel="2">
      <c r="A83" s="68"/>
      <c r="B83" s="122"/>
      <c r="C83" s="119" t="s">
        <v>259</v>
      </c>
      <c r="D83" s="159"/>
      <c r="E83" s="84"/>
      <c r="F83" s="51"/>
      <c r="G83" s="51"/>
      <c r="H83" s="51"/>
      <c r="I83" s="11"/>
      <c r="J83" s="51"/>
      <c r="K83" s="51"/>
      <c r="L83" s="51"/>
      <c r="M83" s="51"/>
      <c r="N83" s="51"/>
      <c r="O83" s="52"/>
      <c r="P83" s="51"/>
      <c r="Q83" s="51"/>
      <c r="R83" s="90"/>
      <c r="S83" s="36"/>
      <c r="T83" s="171"/>
      <c r="U83" s="168"/>
      <c r="V83" s="32"/>
    </row>
    <row r="84" spans="1:22" ht="12.75" outlineLevel="1">
      <c r="A84" s="68"/>
      <c r="B84" s="122"/>
      <c r="C84" s="119" t="s">
        <v>79</v>
      </c>
      <c r="D84" s="159"/>
      <c r="E84" s="84">
        <v>1</v>
      </c>
      <c r="F84" s="51">
        <v>1</v>
      </c>
      <c r="G84" s="51">
        <v>1</v>
      </c>
      <c r="H84" s="51">
        <v>1</v>
      </c>
      <c r="I84" s="11">
        <f>+(E84*$E$4)+(F84*$F$4)+(G84*$G$4)+(H84*$H$4)</f>
        <v>1</v>
      </c>
      <c r="J84" s="51"/>
      <c r="K84" s="51"/>
      <c r="L84" s="51"/>
      <c r="M84" s="51"/>
      <c r="N84" s="51"/>
      <c r="O84" s="52"/>
      <c r="P84" s="51"/>
      <c r="Q84" s="51"/>
      <c r="R84" s="90"/>
      <c r="S84" s="36"/>
      <c r="T84" s="36"/>
      <c r="U84" s="51"/>
      <c r="V84" s="32"/>
    </row>
    <row r="85" spans="1:22" ht="13.5" outlineLevel="2" thickBot="1">
      <c r="A85" s="68"/>
      <c r="B85" s="157"/>
      <c r="C85" s="119" t="s">
        <v>238</v>
      </c>
      <c r="D85" s="160"/>
      <c r="E85" s="8"/>
      <c r="F85" s="51"/>
      <c r="G85" s="51"/>
      <c r="H85" s="51"/>
      <c r="I85" s="11"/>
      <c r="J85" s="51"/>
      <c r="K85" s="51"/>
      <c r="L85" s="51"/>
      <c r="M85" s="51"/>
      <c r="N85" s="51"/>
      <c r="O85" s="52"/>
      <c r="P85" s="51"/>
      <c r="Q85" s="51"/>
      <c r="R85" s="163"/>
      <c r="S85" s="36"/>
      <c r="T85" s="171"/>
      <c r="U85" s="51"/>
      <c r="V85" s="32"/>
    </row>
    <row r="86" spans="1:22" ht="13.5" customHeight="1" thickBot="1">
      <c r="A86" s="68"/>
      <c r="B86" s="187" t="s">
        <v>155</v>
      </c>
      <c r="C86" s="188"/>
      <c r="D86" s="132"/>
      <c r="E86" s="63">
        <f>E87/1</f>
        <v>1</v>
      </c>
      <c r="F86" s="63">
        <f>F87/1</f>
        <v>1</v>
      </c>
      <c r="G86" s="63">
        <f>G87/1</f>
        <v>1</v>
      </c>
      <c r="H86" s="63">
        <f>H87/1</f>
        <v>1</v>
      </c>
      <c r="I86" s="62">
        <f>+(E86*$E$4)+(F86*$F$4)+(G86*$G$4)+(H86*$H$4)</f>
        <v>1</v>
      </c>
      <c r="J86" s="63"/>
      <c r="K86" s="63"/>
      <c r="L86" s="63"/>
      <c r="M86" s="63"/>
      <c r="N86" s="63"/>
      <c r="O86" s="62"/>
      <c r="P86" s="63"/>
      <c r="Q86" s="63"/>
      <c r="R86" s="93"/>
      <c r="S86" s="36"/>
      <c r="T86" s="184"/>
      <c r="U86" s="184"/>
      <c r="V86" s="32"/>
    </row>
    <row r="87" spans="1:22" ht="12.75" outlineLevel="1">
      <c r="A87" s="68"/>
      <c r="B87" s="118"/>
      <c r="C87" s="179" t="s">
        <v>162</v>
      </c>
      <c r="D87" s="121"/>
      <c r="E87" s="8">
        <v>1</v>
      </c>
      <c r="F87" s="51">
        <v>1</v>
      </c>
      <c r="G87" s="51">
        <v>1</v>
      </c>
      <c r="H87" s="51">
        <v>1</v>
      </c>
      <c r="I87" s="11">
        <f>+(E87*$E$4)+(F87*$F$4)+(G87*$G$4)+(H87*$H$4)</f>
        <v>1</v>
      </c>
      <c r="J87" s="51"/>
      <c r="K87" s="51"/>
      <c r="L87" s="51"/>
      <c r="M87" s="51"/>
      <c r="N87" s="51"/>
      <c r="O87" s="52"/>
      <c r="P87" s="51"/>
      <c r="Q87" s="51"/>
      <c r="R87" s="90"/>
      <c r="S87" s="36"/>
      <c r="T87" s="178"/>
      <c r="U87" s="51"/>
      <c r="V87" s="32"/>
    </row>
    <row r="88" spans="1:22" ht="12.75" outlineLevel="2">
      <c r="A88" s="68"/>
      <c r="B88" s="122"/>
      <c r="C88" s="160" t="s">
        <v>262</v>
      </c>
      <c r="D88" s="160"/>
      <c r="E88" s="8"/>
      <c r="F88" s="51"/>
      <c r="G88" s="51"/>
      <c r="H88" s="51"/>
      <c r="I88" s="11"/>
      <c r="J88" s="51"/>
      <c r="K88" s="51"/>
      <c r="L88" s="51"/>
      <c r="M88" s="51"/>
      <c r="N88" s="51"/>
      <c r="O88" s="52"/>
      <c r="P88" s="51"/>
      <c r="Q88" s="51"/>
      <c r="R88" s="90"/>
      <c r="S88" s="36"/>
      <c r="T88" s="171"/>
      <c r="U88" s="51"/>
      <c r="V88" s="32"/>
    </row>
    <row r="89" spans="1:22" ht="13.5" outlineLevel="2" thickBot="1">
      <c r="A89" s="68"/>
      <c r="B89" s="120"/>
      <c r="C89" s="160" t="s">
        <v>254</v>
      </c>
      <c r="D89" s="160"/>
      <c r="E89" s="8"/>
      <c r="F89" s="51"/>
      <c r="G89" s="51"/>
      <c r="H89" s="51"/>
      <c r="I89" s="11"/>
      <c r="J89" s="51"/>
      <c r="K89" s="51"/>
      <c r="L89" s="51"/>
      <c r="M89" s="51"/>
      <c r="N89" s="51"/>
      <c r="O89" s="52"/>
      <c r="P89" s="51"/>
      <c r="Q89" s="51"/>
      <c r="R89" s="90"/>
      <c r="S89" s="36"/>
      <c r="T89" s="171"/>
      <c r="U89" s="51"/>
      <c r="V89" s="32"/>
    </row>
    <row r="90" spans="1:22" ht="13.5" thickBot="1">
      <c r="A90" s="196" t="s">
        <v>132</v>
      </c>
      <c r="B90" s="197"/>
      <c r="C90" s="197"/>
      <c r="D90" s="197"/>
      <c r="E90" s="198"/>
      <c r="F90" s="43"/>
      <c r="G90" s="43"/>
      <c r="H90" s="43"/>
      <c r="I90" s="44"/>
      <c r="J90" s="43"/>
      <c r="K90" s="43"/>
      <c r="L90" s="43"/>
      <c r="M90" s="43"/>
      <c r="N90" s="43"/>
      <c r="O90" s="45"/>
      <c r="P90" s="43"/>
      <c r="Q90" s="43"/>
      <c r="R90" s="43"/>
      <c r="S90" s="46"/>
      <c r="T90" s="46"/>
      <c r="U90" s="43"/>
      <c r="V90" s="31"/>
    </row>
    <row r="91" spans="1:22" ht="13.5" customHeight="1" thickBot="1">
      <c r="A91" s="2"/>
      <c r="B91" s="187" t="s">
        <v>133</v>
      </c>
      <c r="C91" s="188"/>
      <c r="D91" s="155"/>
      <c r="E91" s="63">
        <f>(E92+E94+E95)/3</f>
        <v>1</v>
      </c>
      <c r="F91" s="63">
        <f>(F92+F94+F95)/3</f>
        <v>1</v>
      </c>
      <c r="G91" s="63">
        <f>(G92+G94+G95)/3</f>
        <v>4.333333333333333</v>
      </c>
      <c r="H91" s="63">
        <f>(H92+H94+H95)/3</f>
        <v>1</v>
      </c>
      <c r="I91" s="62">
        <f>+(E91*$E$4)+(F91*$F$4)+(G91*$G$4)+(H91*$H$4)</f>
        <v>2.1666666666666665</v>
      </c>
      <c r="J91" s="63"/>
      <c r="K91" s="63"/>
      <c r="L91" s="63"/>
      <c r="M91" s="63"/>
      <c r="N91" s="63"/>
      <c r="O91" s="61"/>
      <c r="P91" s="63"/>
      <c r="Q91" s="63"/>
      <c r="R91" s="93"/>
      <c r="S91" s="94"/>
      <c r="T91" s="184"/>
      <c r="U91" s="184"/>
      <c r="V91" s="31"/>
    </row>
    <row r="92" spans="1:22" ht="12.75" outlineLevel="1">
      <c r="A92" s="3"/>
      <c r="B92" s="118"/>
      <c r="C92" s="124" t="s">
        <v>72</v>
      </c>
      <c r="D92" s="124"/>
      <c r="E92" s="8">
        <v>1</v>
      </c>
      <c r="F92" s="8">
        <v>1</v>
      </c>
      <c r="G92" s="8">
        <v>1</v>
      </c>
      <c r="H92" s="8">
        <v>1</v>
      </c>
      <c r="I92" s="11">
        <f>+(E92*$E$4)+(F92*$F$4)+(G92*$G$4)+(H92*$H$4)</f>
        <v>1</v>
      </c>
      <c r="J92" s="8"/>
      <c r="K92" s="8"/>
      <c r="L92" s="8"/>
      <c r="M92" s="8"/>
      <c r="N92" s="8"/>
      <c r="O92" s="11"/>
      <c r="P92" s="8"/>
      <c r="Q92" s="8"/>
      <c r="R92" s="90"/>
      <c r="S92" s="9"/>
      <c r="T92" s="9"/>
      <c r="U92" s="8"/>
      <c r="V92" s="31"/>
    </row>
    <row r="93" spans="1:22" ht="12.75" outlineLevel="2">
      <c r="A93" s="3"/>
      <c r="B93" s="122"/>
      <c r="C93" s="124" t="s">
        <v>232</v>
      </c>
      <c r="D93" s="124"/>
      <c r="E93" s="8"/>
      <c r="F93" s="8"/>
      <c r="G93" s="8"/>
      <c r="H93" s="8"/>
      <c r="I93" s="11"/>
      <c r="J93" s="8"/>
      <c r="K93" s="8"/>
      <c r="L93" s="8"/>
      <c r="M93" s="8"/>
      <c r="N93" s="8"/>
      <c r="O93" s="11"/>
      <c r="P93" s="8"/>
      <c r="Q93" s="8"/>
      <c r="R93" s="90"/>
      <c r="S93" s="9"/>
      <c r="T93" s="170"/>
      <c r="U93" s="8"/>
      <c r="V93" s="31"/>
    </row>
    <row r="94" spans="1:22" ht="12.75" outlineLevel="1">
      <c r="A94" s="3"/>
      <c r="B94" s="122"/>
      <c r="C94" s="124" t="s">
        <v>73</v>
      </c>
      <c r="D94" s="124"/>
      <c r="E94" s="8">
        <v>1</v>
      </c>
      <c r="F94" s="8">
        <v>1</v>
      </c>
      <c r="G94" s="8">
        <v>11</v>
      </c>
      <c r="H94" s="8">
        <v>1</v>
      </c>
      <c r="I94" s="11">
        <f aca="true" t="shared" si="1" ref="I94:I100">+(E94*$E$4)+(F94*$F$4)+(G94*$G$4)+(H94*$H$4)</f>
        <v>4.5</v>
      </c>
      <c r="J94" s="8"/>
      <c r="K94" s="8"/>
      <c r="L94" s="8"/>
      <c r="M94" s="8"/>
      <c r="N94" s="8"/>
      <c r="O94" s="11"/>
      <c r="P94" s="8"/>
      <c r="Q94" s="8"/>
      <c r="R94" s="90"/>
      <c r="S94" s="9"/>
      <c r="T94" s="28"/>
      <c r="U94" s="185"/>
      <c r="V94" s="31"/>
    </row>
    <row r="95" spans="1:22" ht="13.5" outlineLevel="1" thickBot="1">
      <c r="A95" s="3"/>
      <c r="B95" s="122"/>
      <c r="C95" s="124" t="s">
        <v>163</v>
      </c>
      <c r="D95" s="124"/>
      <c r="E95" s="8">
        <v>1</v>
      </c>
      <c r="F95" s="8">
        <v>1</v>
      </c>
      <c r="G95" s="8">
        <v>1</v>
      </c>
      <c r="H95" s="8">
        <v>1</v>
      </c>
      <c r="I95" s="11">
        <f t="shared" si="1"/>
        <v>1</v>
      </c>
      <c r="J95" s="8"/>
      <c r="K95" s="8"/>
      <c r="L95" s="8"/>
      <c r="M95" s="8"/>
      <c r="N95" s="8"/>
      <c r="O95" s="11"/>
      <c r="P95" s="8"/>
      <c r="Q95" s="8"/>
      <c r="R95" s="90"/>
      <c r="S95" s="94"/>
      <c r="T95" s="28"/>
      <c r="U95" s="185"/>
      <c r="V95" s="31"/>
    </row>
    <row r="96" spans="1:22" ht="13.5" customHeight="1" thickBot="1">
      <c r="A96" s="3"/>
      <c r="B96" s="187" t="s">
        <v>134</v>
      </c>
      <c r="C96" s="188"/>
      <c r="D96" s="155"/>
      <c r="E96" s="63">
        <f>(E97+E98+E99+E100)/4</f>
        <v>1</v>
      </c>
      <c r="F96" s="63">
        <f>(F97+F98+F99+F100)/4</f>
        <v>1</v>
      </c>
      <c r="G96" s="63">
        <f>(G97+G98+G99+G100)/4</f>
        <v>1</v>
      </c>
      <c r="H96" s="63">
        <f>(H97+H98+H99+H100)/4</f>
        <v>1</v>
      </c>
      <c r="I96" s="62">
        <f t="shared" si="1"/>
        <v>1</v>
      </c>
      <c r="J96" s="63"/>
      <c r="K96" s="63"/>
      <c r="L96" s="63"/>
      <c r="M96" s="63"/>
      <c r="N96" s="63"/>
      <c r="O96" s="62"/>
      <c r="P96" s="63"/>
      <c r="Q96" s="63"/>
      <c r="R96" s="93"/>
      <c r="S96" s="94"/>
      <c r="T96" s="185"/>
      <c r="U96" s="185"/>
      <c r="V96" s="31"/>
    </row>
    <row r="97" spans="1:22" ht="12.75" outlineLevel="1">
      <c r="A97" s="3"/>
      <c r="B97" s="122"/>
      <c r="C97" s="119" t="s">
        <v>42</v>
      </c>
      <c r="D97" s="143"/>
      <c r="E97" s="26">
        <v>1</v>
      </c>
      <c r="F97" s="26">
        <v>1</v>
      </c>
      <c r="G97" s="26">
        <v>1</v>
      </c>
      <c r="H97" s="26">
        <v>1</v>
      </c>
      <c r="I97" s="11">
        <f t="shared" si="1"/>
        <v>1</v>
      </c>
      <c r="J97" s="26"/>
      <c r="K97" s="26"/>
      <c r="L97" s="26"/>
      <c r="M97" s="26"/>
      <c r="N97" s="26"/>
      <c r="O97" s="11"/>
      <c r="P97" s="26"/>
      <c r="Q97" s="26"/>
      <c r="R97" s="90"/>
      <c r="S97" s="28"/>
      <c r="T97" s="28"/>
      <c r="U97" s="185"/>
      <c r="V97" s="33"/>
    </row>
    <row r="98" spans="1:22" ht="12.75" outlineLevel="1">
      <c r="A98" s="3"/>
      <c r="B98" s="122"/>
      <c r="C98" s="119" t="s">
        <v>71</v>
      </c>
      <c r="D98" s="143"/>
      <c r="E98" s="26">
        <v>1</v>
      </c>
      <c r="F98" s="26">
        <v>1</v>
      </c>
      <c r="G98" s="26">
        <v>1</v>
      </c>
      <c r="H98" s="26">
        <v>1</v>
      </c>
      <c r="I98" s="11">
        <f t="shared" si="1"/>
        <v>1</v>
      </c>
      <c r="J98" s="26"/>
      <c r="K98" s="26"/>
      <c r="L98" s="26"/>
      <c r="M98" s="26"/>
      <c r="N98" s="26"/>
      <c r="O98" s="11"/>
      <c r="P98" s="26"/>
      <c r="Q98" s="26"/>
      <c r="R98" s="90"/>
      <c r="S98" s="28"/>
      <c r="T98" s="28"/>
      <c r="U98" s="185"/>
      <c r="V98" s="33"/>
    </row>
    <row r="99" spans="1:22" ht="12.75" outlineLevel="1">
      <c r="A99" s="3"/>
      <c r="B99" s="122"/>
      <c r="C99" s="119" t="s">
        <v>43</v>
      </c>
      <c r="D99" s="143"/>
      <c r="E99" s="26">
        <v>1</v>
      </c>
      <c r="F99" s="26">
        <v>1</v>
      </c>
      <c r="G99" s="26">
        <v>1</v>
      </c>
      <c r="H99" s="26">
        <v>1</v>
      </c>
      <c r="I99" s="11">
        <f t="shared" si="1"/>
        <v>1</v>
      </c>
      <c r="J99" s="26"/>
      <c r="K99" s="26"/>
      <c r="L99" s="26"/>
      <c r="M99" s="26"/>
      <c r="N99" s="26"/>
      <c r="O99" s="11"/>
      <c r="P99" s="26"/>
      <c r="Q99" s="26"/>
      <c r="R99" s="90"/>
      <c r="S99" s="28"/>
      <c r="T99" s="28"/>
      <c r="U99" s="185"/>
      <c r="V99" s="33"/>
    </row>
    <row r="100" spans="1:22" ht="12.75" outlineLevel="1">
      <c r="A100" s="3"/>
      <c r="B100" s="122"/>
      <c r="C100" s="119" t="s">
        <v>164</v>
      </c>
      <c r="D100" s="143"/>
      <c r="E100" s="26">
        <v>1</v>
      </c>
      <c r="F100" s="26">
        <v>1</v>
      </c>
      <c r="G100" s="26">
        <v>1</v>
      </c>
      <c r="H100" s="26">
        <v>1</v>
      </c>
      <c r="I100" s="11">
        <f t="shared" si="1"/>
        <v>1</v>
      </c>
      <c r="J100" s="26"/>
      <c r="K100" s="26"/>
      <c r="L100" s="26"/>
      <c r="M100" s="26"/>
      <c r="N100" s="26"/>
      <c r="O100" s="11"/>
      <c r="P100" s="26"/>
      <c r="Q100" s="26"/>
      <c r="R100" s="90"/>
      <c r="S100" s="28"/>
      <c r="T100" s="28"/>
      <c r="U100" s="26"/>
      <c r="V100" s="33"/>
    </row>
    <row r="101" spans="1:22" ht="13.5" outlineLevel="2" thickBot="1">
      <c r="A101" s="3"/>
      <c r="B101" s="128"/>
      <c r="C101" s="119" t="s">
        <v>228</v>
      </c>
      <c r="D101" s="162"/>
      <c r="E101" s="26"/>
      <c r="F101" s="26"/>
      <c r="G101" s="26"/>
      <c r="H101" s="26"/>
      <c r="I101" s="11"/>
      <c r="J101" s="26"/>
      <c r="K101" s="26"/>
      <c r="L101" s="26"/>
      <c r="M101" s="26"/>
      <c r="N101" s="26"/>
      <c r="O101" s="11"/>
      <c r="P101" s="26"/>
      <c r="Q101" s="26"/>
      <c r="R101" s="110"/>
      <c r="S101" s="96"/>
      <c r="T101" s="172"/>
      <c r="U101" s="26"/>
      <c r="V101" s="33"/>
    </row>
    <row r="102" spans="1:22" ht="13.5" customHeight="1" thickBot="1">
      <c r="A102" s="3"/>
      <c r="B102" s="187" t="s">
        <v>135</v>
      </c>
      <c r="C102" s="188"/>
      <c r="D102" s="161"/>
      <c r="E102" s="82">
        <f>(E103+E105)/2</f>
        <v>1</v>
      </c>
      <c r="F102" s="82">
        <f>(F103+F105)/2</f>
        <v>1</v>
      </c>
      <c r="G102" s="82">
        <f>(G103+G105)/2</f>
        <v>1</v>
      </c>
      <c r="H102" s="82">
        <f>(H103+H105)/2</f>
        <v>1</v>
      </c>
      <c r="I102" s="62">
        <f>+(E102*$E$4)+(F102*$F$4)+(G102*$G$4)+(H102*$H$4)</f>
        <v>1</v>
      </c>
      <c r="J102" s="82"/>
      <c r="K102" s="82"/>
      <c r="L102" s="82"/>
      <c r="M102" s="82"/>
      <c r="N102" s="82"/>
      <c r="O102" s="62"/>
      <c r="P102" s="82"/>
      <c r="Q102" s="82"/>
      <c r="R102" s="93"/>
      <c r="S102" s="96"/>
      <c r="T102" s="185"/>
      <c r="U102" s="185"/>
      <c r="V102" s="33"/>
    </row>
    <row r="103" spans="1:22" ht="12.75" outlineLevel="1">
      <c r="A103" s="3"/>
      <c r="B103" s="122"/>
      <c r="C103" s="119" t="s">
        <v>284</v>
      </c>
      <c r="D103" s="143"/>
      <c r="E103" s="26">
        <v>1</v>
      </c>
      <c r="F103" s="26">
        <v>1</v>
      </c>
      <c r="G103" s="26">
        <v>1</v>
      </c>
      <c r="H103" s="26">
        <v>1</v>
      </c>
      <c r="I103" s="11">
        <f>+(E103*$E$4)+(F103*$F$4)+(G103*$G$4)+(H103*$H$4)</f>
        <v>1</v>
      </c>
      <c r="J103" s="26"/>
      <c r="K103" s="26"/>
      <c r="L103" s="26"/>
      <c r="M103" s="26"/>
      <c r="N103" s="26"/>
      <c r="O103" s="11"/>
      <c r="P103" s="26"/>
      <c r="Q103" s="26"/>
      <c r="R103" s="90"/>
      <c r="S103" s="28"/>
      <c r="T103" s="28"/>
      <c r="U103" s="26"/>
      <c r="V103" s="33"/>
    </row>
    <row r="104" spans="1:22" ht="12.75" outlineLevel="2">
      <c r="A104" s="3"/>
      <c r="B104" s="122"/>
      <c r="C104" s="119" t="s">
        <v>229</v>
      </c>
      <c r="D104" s="143"/>
      <c r="E104" s="26"/>
      <c r="F104" s="26"/>
      <c r="G104" s="26"/>
      <c r="H104" s="26"/>
      <c r="I104" s="11"/>
      <c r="J104" s="26"/>
      <c r="K104" s="26"/>
      <c r="L104" s="26"/>
      <c r="M104" s="26"/>
      <c r="N104" s="26"/>
      <c r="O104" s="11"/>
      <c r="P104" s="26"/>
      <c r="Q104" s="26"/>
      <c r="R104" s="90"/>
      <c r="S104" s="28"/>
      <c r="T104" s="172"/>
      <c r="U104" s="26"/>
      <c r="V104" s="33"/>
    </row>
    <row r="105" spans="1:22" ht="13.5" outlineLevel="1" thickBot="1">
      <c r="A105" s="3"/>
      <c r="B105" s="122"/>
      <c r="C105" s="119" t="s">
        <v>68</v>
      </c>
      <c r="D105" s="143"/>
      <c r="E105" s="26">
        <v>1</v>
      </c>
      <c r="F105" s="26">
        <v>1</v>
      </c>
      <c r="G105" s="26">
        <v>1</v>
      </c>
      <c r="H105" s="26">
        <v>1</v>
      </c>
      <c r="I105" s="11">
        <f aca="true" t="shared" si="2" ref="I105:I110">+(E105*$E$4)+(F105*$F$4)+(G105*$G$4)+(H105*$H$4)</f>
        <v>1</v>
      </c>
      <c r="J105" s="26"/>
      <c r="K105" s="26"/>
      <c r="L105" s="26"/>
      <c r="M105" s="26"/>
      <c r="N105" s="26"/>
      <c r="O105" s="11"/>
      <c r="P105" s="26"/>
      <c r="Q105" s="26"/>
      <c r="R105" s="90"/>
      <c r="S105" s="28"/>
      <c r="T105" s="28"/>
      <c r="U105" s="185"/>
      <c r="V105" s="33"/>
    </row>
    <row r="106" spans="1:22" ht="13.5" customHeight="1" thickBot="1">
      <c r="A106" s="3"/>
      <c r="B106" s="187" t="s">
        <v>136</v>
      </c>
      <c r="C106" s="188"/>
      <c r="D106" s="161"/>
      <c r="E106" s="82">
        <f>(E107+E108+E109+E110)/4</f>
        <v>1</v>
      </c>
      <c r="F106" s="82">
        <f>(F107+F108+F109+F110)/4</f>
        <v>1</v>
      </c>
      <c r="G106" s="82">
        <f>(G107+G108+G109+G110)/4</f>
        <v>1</v>
      </c>
      <c r="H106" s="82">
        <f>(H107+H108+H109+H110)/4</f>
        <v>1</v>
      </c>
      <c r="I106" s="62">
        <f t="shared" si="2"/>
        <v>1</v>
      </c>
      <c r="J106" s="82"/>
      <c r="K106" s="82"/>
      <c r="L106" s="82"/>
      <c r="M106" s="82"/>
      <c r="N106" s="82"/>
      <c r="O106" s="62"/>
      <c r="P106" s="82"/>
      <c r="Q106" s="82"/>
      <c r="R106" s="93"/>
      <c r="S106" s="96"/>
      <c r="T106" s="185"/>
      <c r="U106" s="185"/>
      <c r="V106" s="33"/>
    </row>
    <row r="107" spans="1:22" ht="12.75" outlineLevel="1">
      <c r="A107" s="3"/>
      <c r="B107" s="122"/>
      <c r="C107" s="119" t="s">
        <v>41</v>
      </c>
      <c r="D107" s="143"/>
      <c r="E107" s="26">
        <v>1</v>
      </c>
      <c r="F107" s="26">
        <v>1</v>
      </c>
      <c r="G107" s="26">
        <v>1</v>
      </c>
      <c r="H107" s="26">
        <v>1</v>
      </c>
      <c r="I107" s="11">
        <f t="shared" si="2"/>
        <v>1</v>
      </c>
      <c r="J107" s="26"/>
      <c r="K107" s="26"/>
      <c r="L107" s="26"/>
      <c r="M107" s="26"/>
      <c r="N107" s="26"/>
      <c r="O107" s="11"/>
      <c r="P107" s="26"/>
      <c r="Q107" s="26"/>
      <c r="R107" s="90"/>
      <c r="S107" s="28"/>
      <c r="T107" s="28"/>
      <c r="U107" s="185"/>
      <c r="V107" s="33"/>
    </row>
    <row r="108" spans="1:22" ht="12.75" outlineLevel="1">
      <c r="A108" s="3"/>
      <c r="B108" s="122"/>
      <c r="C108" s="119" t="s">
        <v>69</v>
      </c>
      <c r="D108" s="143"/>
      <c r="E108" s="26">
        <v>1</v>
      </c>
      <c r="F108" s="26">
        <v>1</v>
      </c>
      <c r="G108" s="26">
        <v>1</v>
      </c>
      <c r="H108" s="26">
        <v>1</v>
      </c>
      <c r="I108" s="11">
        <f t="shared" si="2"/>
        <v>1</v>
      </c>
      <c r="J108" s="26"/>
      <c r="K108" s="26"/>
      <c r="L108" s="26"/>
      <c r="M108" s="26"/>
      <c r="N108" s="26"/>
      <c r="O108" s="11"/>
      <c r="P108" s="26"/>
      <c r="Q108" s="26"/>
      <c r="R108" s="90"/>
      <c r="S108" s="28"/>
      <c r="T108" s="28"/>
      <c r="U108" s="185"/>
      <c r="V108" s="33"/>
    </row>
    <row r="109" spans="1:22" ht="12.75" outlineLevel="1">
      <c r="A109" s="3"/>
      <c r="B109" s="122"/>
      <c r="C109" s="119" t="s">
        <v>70</v>
      </c>
      <c r="D109" s="143"/>
      <c r="E109" s="26">
        <v>1</v>
      </c>
      <c r="F109" s="26">
        <v>1</v>
      </c>
      <c r="G109" s="26">
        <v>1</v>
      </c>
      <c r="H109" s="26">
        <v>1</v>
      </c>
      <c r="I109" s="11">
        <f t="shared" si="2"/>
        <v>1</v>
      </c>
      <c r="J109" s="26"/>
      <c r="K109" s="26"/>
      <c r="L109" s="26"/>
      <c r="M109" s="26"/>
      <c r="N109" s="26"/>
      <c r="O109" s="11"/>
      <c r="P109" s="26"/>
      <c r="Q109" s="26"/>
      <c r="R109" s="90"/>
      <c r="S109" s="28"/>
      <c r="T109" s="28"/>
      <c r="U109" s="185"/>
      <c r="V109" s="33"/>
    </row>
    <row r="110" spans="1:22" ht="12.75" outlineLevel="1">
      <c r="A110" s="3"/>
      <c r="B110" s="122"/>
      <c r="C110" s="119" t="s">
        <v>44</v>
      </c>
      <c r="D110" s="143"/>
      <c r="E110" s="26">
        <v>1</v>
      </c>
      <c r="F110" s="26">
        <v>1</v>
      </c>
      <c r="G110" s="26">
        <v>1</v>
      </c>
      <c r="H110" s="26">
        <v>1</v>
      </c>
      <c r="I110" s="11">
        <f t="shared" si="2"/>
        <v>1</v>
      </c>
      <c r="J110" s="26"/>
      <c r="K110" s="26"/>
      <c r="L110" s="26"/>
      <c r="M110" s="26"/>
      <c r="N110" s="26"/>
      <c r="O110" s="11"/>
      <c r="P110" s="26"/>
      <c r="Q110" s="26"/>
      <c r="R110" s="90"/>
      <c r="S110" s="28"/>
      <c r="T110" s="28"/>
      <c r="U110" s="26"/>
      <c r="V110" s="33"/>
    </row>
    <row r="111" spans="1:22" ht="12.75" outlineLevel="2">
      <c r="A111" s="3"/>
      <c r="B111" s="128"/>
      <c r="C111" s="119" t="s">
        <v>248</v>
      </c>
      <c r="D111" s="162"/>
      <c r="E111" s="26"/>
      <c r="F111" s="26"/>
      <c r="G111" s="26"/>
      <c r="H111" s="26"/>
      <c r="I111" s="11"/>
      <c r="J111" s="26"/>
      <c r="K111" s="26"/>
      <c r="L111" s="26"/>
      <c r="M111" s="26"/>
      <c r="N111" s="26"/>
      <c r="O111" s="52"/>
      <c r="P111" s="26"/>
      <c r="Q111" s="26"/>
      <c r="R111" s="90"/>
      <c r="S111" s="96"/>
      <c r="T111" s="173"/>
      <c r="U111" s="26"/>
      <c r="V111" s="33"/>
    </row>
    <row r="112" spans="1:22" ht="13.5" customHeight="1" thickBot="1">
      <c r="A112" s="3"/>
      <c r="B112" s="187" t="s">
        <v>137</v>
      </c>
      <c r="C112" s="188"/>
      <c r="D112" s="161"/>
      <c r="E112" s="82">
        <f>(E113+E115)/2</f>
        <v>1</v>
      </c>
      <c r="F112" s="82">
        <f>(F113+F115)/2</f>
        <v>1</v>
      </c>
      <c r="G112" s="82">
        <f>(G113+G115)/2</f>
        <v>1</v>
      </c>
      <c r="H112" s="82">
        <f>(H113+H115)/2</f>
        <v>1.5</v>
      </c>
      <c r="I112" s="62">
        <f>+(E112*$E$4)+(F112*$F$4)+(G112*$G$4)+(H112*$H$4)</f>
        <v>1.075</v>
      </c>
      <c r="J112" s="82"/>
      <c r="K112" s="82"/>
      <c r="L112" s="82"/>
      <c r="M112" s="82"/>
      <c r="N112" s="82"/>
      <c r="O112" s="64"/>
      <c r="P112" s="82"/>
      <c r="Q112" s="82"/>
      <c r="R112" s="167"/>
      <c r="S112" s="96"/>
      <c r="T112" s="185"/>
      <c r="U112" s="185"/>
      <c r="V112" s="33"/>
    </row>
    <row r="113" spans="1:22" ht="12.75" outlineLevel="1">
      <c r="A113" s="68"/>
      <c r="B113" s="118"/>
      <c r="C113" s="124" t="s">
        <v>45</v>
      </c>
      <c r="D113" s="162"/>
      <c r="E113" s="88">
        <v>1</v>
      </c>
      <c r="F113" s="26">
        <v>1</v>
      </c>
      <c r="G113" s="26">
        <v>1</v>
      </c>
      <c r="H113" s="26">
        <v>2</v>
      </c>
      <c r="I113" s="11">
        <f>+(E113*$E$4)+(F113*$F$4)+(G113*$G$4)+(H113*$H$4)</f>
        <v>1.15</v>
      </c>
      <c r="J113" s="26"/>
      <c r="K113" s="26"/>
      <c r="L113" s="26"/>
      <c r="M113" s="26"/>
      <c r="N113" s="26"/>
      <c r="O113" s="52"/>
      <c r="P113" s="26"/>
      <c r="Q113" s="26"/>
      <c r="R113" s="90"/>
      <c r="S113" s="28"/>
      <c r="T113" s="28"/>
      <c r="U113" s="26"/>
      <c r="V113" s="33"/>
    </row>
    <row r="114" spans="1:22" ht="12.75" outlineLevel="2">
      <c r="A114" s="68"/>
      <c r="B114" s="122"/>
      <c r="C114" s="124" t="s">
        <v>230</v>
      </c>
      <c r="D114" s="162"/>
      <c r="E114" s="88"/>
      <c r="F114" s="26"/>
      <c r="G114" s="26"/>
      <c r="H114" s="26"/>
      <c r="I114" s="11"/>
      <c r="J114" s="26"/>
      <c r="K114" s="26"/>
      <c r="L114" s="26"/>
      <c r="M114" s="26"/>
      <c r="N114" s="26"/>
      <c r="O114" s="52"/>
      <c r="P114" s="26"/>
      <c r="Q114" s="26"/>
      <c r="R114" s="90"/>
      <c r="S114" s="28"/>
      <c r="T114" s="172"/>
      <c r="U114" s="26"/>
      <c r="V114" s="33"/>
    </row>
    <row r="115" spans="1:22" ht="12.75" outlineLevel="1">
      <c r="A115" s="68"/>
      <c r="B115" s="122"/>
      <c r="C115" s="124" t="s">
        <v>46</v>
      </c>
      <c r="D115" s="119"/>
      <c r="E115" s="8">
        <v>1</v>
      </c>
      <c r="F115" s="8">
        <v>1</v>
      </c>
      <c r="G115" s="8">
        <v>1</v>
      </c>
      <c r="H115" s="8">
        <v>1</v>
      </c>
      <c r="I115" s="11">
        <f>+(E115*$E$4)+(F115*$F$4)+(G115*$G$4)+(H115*$H$4)</f>
        <v>1</v>
      </c>
      <c r="J115" s="26"/>
      <c r="K115" s="26"/>
      <c r="L115" s="26"/>
      <c r="M115" s="26"/>
      <c r="N115" s="26"/>
      <c r="O115" s="52"/>
      <c r="P115" s="26"/>
      <c r="Q115" s="26"/>
      <c r="R115" s="90"/>
      <c r="S115" s="28"/>
      <c r="T115" s="28"/>
      <c r="U115" s="26"/>
      <c r="V115" s="33"/>
    </row>
    <row r="116" spans="1:22" ht="13.5" outlineLevel="2" thickBot="1">
      <c r="A116" s="68"/>
      <c r="B116" s="120"/>
      <c r="C116" s="127" t="s">
        <v>231</v>
      </c>
      <c r="D116" s="119"/>
      <c r="E116" s="8"/>
      <c r="F116" s="8"/>
      <c r="G116" s="8"/>
      <c r="H116" s="8"/>
      <c r="I116" s="11"/>
      <c r="J116" s="26"/>
      <c r="K116" s="26"/>
      <c r="L116" s="26"/>
      <c r="M116" s="26"/>
      <c r="N116" s="26"/>
      <c r="O116" s="52"/>
      <c r="P116" s="26"/>
      <c r="Q116" s="26"/>
      <c r="R116" s="90"/>
      <c r="S116" s="28"/>
      <c r="T116" s="172"/>
      <c r="U116" s="26" t="s">
        <v>246</v>
      </c>
      <c r="V116" s="33"/>
    </row>
    <row r="117" spans="1:22" ht="13.5" thickBot="1">
      <c r="A117" s="189" t="s">
        <v>138</v>
      </c>
      <c r="B117" s="190"/>
      <c r="C117" s="191"/>
      <c r="D117" s="156"/>
      <c r="E117" s="55"/>
      <c r="F117" s="165"/>
      <c r="G117" s="165"/>
      <c r="H117" s="165"/>
      <c r="I117" s="44"/>
      <c r="J117" s="53"/>
      <c r="K117" s="53"/>
      <c r="L117" s="53"/>
      <c r="M117" s="53"/>
      <c r="N117" s="53"/>
      <c r="O117" s="45"/>
      <c r="P117" s="53"/>
      <c r="Q117" s="53"/>
      <c r="R117" s="43"/>
      <c r="S117" s="54"/>
      <c r="T117" s="54"/>
      <c r="U117" s="53"/>
      <c r="V117" s="33"/>
    </row>
    <row r="118" spans="1:22" ht="13.5" customHeight="1" thickBot="1">
      <c r="A118" s="2"/>
      <c r="B118" s="187" t="s">
        <v>139</v>
      </c>
      <c r="C118" s="188"/>
      <c r="D118" s="155"/>
      <c r="E118" s="63">
        <f>(E119+E122)/2</f>
        <v>1</v>
      </c>
      <c r="F118" s="63">
        <f>(F119+F122)/2</f>
        <v>3</v>
      </c>
      <c r="G118" s="63">
        <f>(G119+G122)/2</f>
        <v>1</v>
      </c>
      <c r="H118" s="63">
        <f>(H119+H122)/2</f>
        <v>1</v>
      </c>
      <c r="I118" s="62">
        <f>+(E118*$E$4)+(F118*$F$4)+(G118*$G$4)+(H118*$H$4)</f>
        <v>1.4</v>
      </c>
      <c r="J118" s="63"/>
      <c r="K118" s="63"/>
      <c r="L118" s="63"/>
      <c r="M118" s="63"/>
      <c r="N118" s="63"/>
      <c r="O118" s="56"/>
      <c r="P118" s="63"/>
      <c r="Q118" s="63"/>
      <c r="R118" s="93"/>
      <c r="S118" s="94"/>
      <c r="T118" s="184"/>
      <c r="U118" s="184"/>
      <c r="V118" s="31"/>
    </row>
    <row r="119" spans="1:22" ht="12.75" outlineLevel="1">
      <c r="A119" s="3"/>
      <c r="B119" s="118"/>
      <c r="C119" s="124" t="s">
        <v>83</v>
      </c>
      <c r="D119" s="121"/>
      <c r="E119" s="168">
        <v>1</v>
      </c>
      <c r="F119" s="51">
        <v>1</v>
      </c>
      <c r="G119" s="51">
        <v>1</v>
      </c>
      <c r="H119" s="51">
        <v>1</v>
      </c>
      <c r="I119" s="52">
        <f>+(E119*$E$4)+(F119*$F$4)+(G119*$G$4)+(H119*$H$4)</f>
        <v>1</v>
      </c>
      <c r="J119" s="51"/>
      <c r="K119" s="51"/>
      <c r="L119" s="51"/>
      <c r="M119" s="51"/>
      <c r="N119" s="51"/>
      <c r="O119" s="11"/>
      <c r="P119" s="51"/>
      <c r="Q119" s="51"/>
      <c r="R119" s="90"/>
      <c r="S119" s="36"/>
      <c r="T119" s="36"/>
      <c r="U119" s="51"/>
      <c r="V119" s="32"/>
    </row>
    <row r="120" spans="1:22" ht="12.75" outlineLevel="2">
      <c r="A120" s="3"/>
      <c r="B120" s="122"/>
      <c r="C120" s="124" t="s">
        <v>171</v>
      </c>
      <c r="D120" s="121"/>
      <c r="E120" s="168"/>
      <c r="F120" s="51"/>
      <c r="G120" s="51"/>
      <c r="H120" s="51"/>
      <c r="I120" s="52"/>
      <c r="J120" s="51"/>
      <c r="K120" s="51"/>
      <c r="L120" s="51"/>
      <c r="M120" s="51"/>
      <c r="N120" s="51"/>
      <c r="O120" s="11"/>
      <c r="P120" s="51"/>
      <c r="Q120" s="51"/>
      <c r="R120" s="90"/>
      <c r="S120" s="36"/>
      <c r="T120" s="171"/>
      <c r="U120" s="51"/>
      <c r="V120" s="32"/>
    </row>
    <row r="121" spans="1:22" ht="12.75" outlineLevel="2">
      <c r="A121" s="3"/>
      <c r="B121" s="122"/>
      <c r="C121" s="124" t="s">
        <v>172</v>
      </c>
      <c r="D121" s="121"/>
      <c r="E121" s="168"/>
      <c r="F121" s="51"/>
      <c r="G121" s="51"/>
      <c r="H121" s="51"/>
      <c r="I121" s="52"/>
      <c r="J121" s="51"/>
      <c r="K121" s="51"/>
      <c r="L121" s="51"/>
      <c r="M121" s="51"/>
      <c r="N121" s="51"/>
      <c r="O121" s="11"/>
      <c r="P121" s="51"/>
      <c r="Q121" s="51"/>
      <c r="R121" s="90"/>
      <c r="S121" s="36"/>
      <c r="T121" s="171"/>
      <c r="U121" s="51"/>
      <c r="V121" s="32"/>
    </row>
    <row r="122" spans="1:22" ht="12.75" outlineLevel="1">
      <c r="A122" s="3"/>
      <c r="B122" s="122"/>
      <c r="C122" s="124" t="s">
        <v>84</v>
      </c>
      <c r="D122" s="121"/>
      <c r="E122" s="168">
        <v>1</v>
      </c>
      <c r="F122" s="51">
        <v>5</v>
      </c>
      <c r="G122" s="51">
        <v>1</v>
      </c>
      <c r="H122" s="51">
        <v>1</v>
      </c>
      <c r="I122" s="52">
        <f>+(E122*$E$4)+(F122*$F$4)+(G122*$G$4)+(H122*$H$4)</f>
        <v>1.7999999999999998</v>
      </c>
      <c r="J122" s="51"/>
      <c r="K122" s="51"/>
      <c r="L122" s="51"/>
      <c r="M122" s="51"/>
      <c r="N122" s="51"/>
      <c r="O122" s="11"/>
      <c r="P122" s="51"/>
      <c r="Q122" s="51"/>
      <c r="R122" s="90"/>
      <c r="S122" s="36"/>
      <c r="T122" s="36"/>
      <c r="U122" s="51"/>
      <c r="V122" s="32"/>
    </row>
    <row r="123" spans="1:22" ht="12.75" outlineLevel="2">
      <c r="A123" s="3"/>
      <c r="B123" s="122"/>
      <c r="C123" s="124" t="s">
        <v>173</v>
      </c>
      <c r="D123" s="159"/>
      <c r="E123" s="51"/>
      <c r="F123" s="51"/>
      <c r="G123" s="51"/>
      <c r="H123" s="51"/>
      <c r="I123" s="52"/>
      <c r="J123" s="51"/>
      <c r="K123" s="51"/>
      <c r="L123" s="51"/>
      <c r="M123" s="51"/>
      <c r="N123" s="51"/>
      <c r="O123" s="11"/>
      <c r="P123" s="51"/>
      <c r="Q123" s="51"/>
      <c r="R123" s="90"/>
      <c r="S123" s="95"/>
      <c r="T123" s="174"/>
      <c r="U123" s="51"/>
      <c r="V123" s="32"/>
    </row>
    <row r="124" spans="1:22" ht="12.75" outlineLevel="2">
      <c r="A124" s="3"/>
      <c r="B124" s="122"/>
      <c r="C124" s="124" t="s">
        <v>174</v>
      </c>
      <c r="D124" s="159"/>
      <c r="E124" s="51"/>
      <c r="F124" s="51"/>
      <c r="G124" s="51"/>
      <c r="H124" s="51"/>
      <c r="I124" s="52"/>
      <c r="J124" s="51"/>
      <c r="K124" s="51"/>
      <c r="L124" s="51"/>
      <c r="M124" s="51"/>
      <c r="N124" s="51"/>
      <c r="O124" s="11"/>
      <c r="P124" s="51"/>
      <c r="Q124" s="51"/>
      <c r="R124" s="90"/>
      <c r="S124" s="95"/>
      <c r="T124" s="174"/>
      <c r="U124" s="51"/>
      <c r="V124" s="32"/>
    </row>
    <row r="125" spans="1:22" ht="12.75" outlineLevel="2">
      <c r="A125" s="3"/>
      <c r="B125" s="122"/>
      <c r="C125" s="124" t="s">
        <v>175</v>
      </c>
      <c r="D125" s="159"/>
      <c r="E125" s="51"/>
      <c r="F125" s="51"/>
      <c r="G125" s="51"/>
      <c r="H125" s="51"/>
      <c r="I125" s="52"/>
      <c r="J125" s="51"/>
      <c r="K125" s="51"/>
      <c r="L125" s="51"/>
      <c r="M125" s="51"/>
      <c r="N125" s="51"/>
      <c r="O125" s="11"/>
      <c r="P125" s="51"/>
      <c r="Q125" s="51"/>
      <c r="R125" s="90"/>
      <c r="S125" s="95"/>
      <c r="T125" s="174"/>
      <c r="U125" s="51"/>
      <c r="V125" s="32"/>
    </row>
    <row r="126" spans="1:22" ht="12.75" outlineLevel="2">
      <c r="A126" s="3"/>
      <c r="B126" s="122"/>
      <c r="C126" s="124" t="s">
        <v>177</v>
      </c>
      <c r="D126" s="159"/>
      <c r="E126" s="51"/>
      <c r="F126" s="51"/>
      <c r="G126" s="51"/>
      <c r="H126" s="51"/>
      <c r="I126" s="52"/>
      <c r="J126" s="51"/>
      <c r="K126" s="51"/>
      <c r="L126" s="51"/>
      <c r="M126" s="51"/>
      <c r="N126" s="51"/>
      <c r="O126" s="11"/>
      <c r="P126" s="51"/>
      <c r="Q126" s="51"/>
      <c r="R126" s="90"/>
      <c r="S126" s="95"/>
      <c r="T126" s="174"/>
      <c r="U126" s="51"/>
      <c r="V126" s="32"/>
    </row>
    <row r="127" spans="1:22" ht="13.5" outlineLevel="2" thickBot="1">
      <c r="A127" s="3"/>
      <c r="B127" s="120"/>
      <c r="C127" s="124" t="s">
        <v>176</v>
      </c>
      <c r="D127" s="159"/>
      <c r="E127" s="51"/>
      <c r="F127" s="51"/>
      <c r="G127" s="51"/>
      <c r="H127" s="51"/>
      <c r="I127" s="52"/>
      <c r="J127" s="51"/>
      <c r="K127" s="51"/>
      <c r="L127" s="51"/>
      <c r="M127" s="51"/>
      <c r="N127" s="51"/>
      <c r="O127" s="11"/>
      <c r="P127" s="51"/>
      <c r="Q127" s="51"/>
      <c r="R127" s="110"/>
      <c r="S127" s="95"/>
      <c r="T127" s="174"/>
      <c r="U127" s="51"/>
      <c r="V127" s="32"/>
    </row>
    <row r="128" spans="1:22" ht="13.5" customHeight="1" thickBot="1">
      <c r="A128" s="3"/>
      <c r="B128" s="187" t="s">
        <v>140</v>
      </c>
      <c r="C128" s="188"/>
      <c r="D128" s="125"/>
      <c r="E128" s="83">
        <f>(E129+E133)/2</f>
        <v>1</v>
      </c>
      <c r="F128" s="83">
        <f>(F129+F133)/2</f>
        <v>2.5</v>
      </c>
      <c r="G128" s="83">
        <f>(G129+G133)/2</f>
        <v>1</v>
      </c>
      <c r="H128" s="83">
        <f>(H129+H133)/2</f>
        <v>1</v>
      </c>
      <c r="I128" s="64">
        <f>+(E128*$E$4)+(F128*$F$4)+(G128*$G$4)+(H128*$H$4)</f>
        <v>1.2999999999999998</v>
      </c>
      <c r="J128" s="83"/>
      <c r="K128" s="83"/>
      <c r="L128" s="83"/>
      <c r="M128" s="83"/>
      <c r="N128" s="83"/>
      <c r="O128" s="62"/>
      <c r="P128" s="83"/>
      <c r="Q128" s="83"/>
      <c r="R128" s="93"/>
      <c r="S128" s="95"/>
      <c r="T128" s="184"/>
      <c r="U128" s="184"/>
      <c r="V128" s="32"/>
    </row>
    <row r="129" spans="1:22" ht="12.75" outlineLevel="1">
      <c r="A129" s="3"/>
      <c r="B129" s="118"/>
      <c r="C129" s="159" t="s">
        <v>51</v>
      </c>
      <c r="D129" s="121"/>
      <c r="E129" s="36">
        <v>1</v>
      </c>
      <c r="F129" s="36">
        <v>4</v>
      </c>
      <c r="G129" s="36">
        <v>1</v>
      </c>
      <c r="H129" s="36">
        <v>1</v>
      </c>
      <c r="I129" s="11">
        <f>+(E129*$E$4)+(F129*$F$4)+(G129*$G$4)+(H129*$H$4)</f>
        <v>1.6</v>
      </c>
      <c r="J129" s="36"/>
      <c r="K129" s="36"/>
      <c r="L129" s="36"/>
      <c r="M129" s="36"/>
      <c r="N129" s="36"/>
      <c r="O129" s="11"/>
      <c r="P129" s="36"/>
      <c r="Q129" s="36"/>
      <c r="R129" s="90"/>
      <c r="S129" s="36"/>
      <c r="T129" s="36"/>
      <c r="U129" s="51"/>
      <c r="V129" s="32"/>
    </row>
    <row r="130" spans="1:22" ht="12.75" outlineLevel="2">
      <c r="A130" s="3"/>
      <c r="B130" s="122"/>
      <c r="C130" s="159" t="s">
        <v>188</v>
      </c>
      <c r="D130" s="121"/>
      <c r="E130" s="36"/>
      <c r="F130" s="36"/>
      <c r="G130" s="36"/>
      <c r="H130" s="36"/>
      <c r="I130" s="11"/>
      <c r="J130" s="36"/>
      <c r="K130" s="36"/>
      <c r="L130" s="36"/>
      <c r="M130" s="36"/>
      <c r="N130" s="36"/>
      <c r="O130" s="11"/>
      <c r="P130" s="36"/>
      <c r="Q130" s="36"/>
      <c r="R130" s="90"/>
      <c r="S130" s="36"/>
      <c r="T130" s="171"/>
      <c r="U130" s="51"/>
      <c r="V130" s="32"/>
    </row>
    <row r="131" spans="1:22" ht="12.75" outlineLevel="2">
      <c r="A131" s="3"/>
      <c r="B131" s="122"/>
      <c r="C131" s="159" t="s">
        <v>189</v>
      </c>
      <c r="D131" s="121"/>
      <c r="E131" s="36"/>
      <c r="F131" s="36"/>
      <c r="G131" s="36"/>
      <c r="H131" s="36"/>
      <c r="I131" s="11"/>
      <c r="J131" s="36"/>
      <c r="K131" s="36"/>
      <c r="L131" s="36"/>
      <c r="M131" s="36"/>
      <c r="N131" s="36"/>
      <c r="O131" s="11"/>
      <c r="P131" s="36"/>
      <c r="Q131" s="36"/>
      <c r="R131" s="90"/>
      <c r="S131" s="36"/>
      <c r="T131" s="171"/>
      <c r="U131" s="51"/>
      <c r="V131" s="32"/>
    </row>
    <row r="132" spans="1:22" ht="12.75" outlineLevel="2">
      <c r="A132" s="3"/>
      <c r="B132" s="122"/>
      <c r="C132" s="159" t="s">
        <v>190</v>
      </c>
      <c r="D132" s="121"/>
      <c r="E132" s="36"/>
      <c r="F132" s="36"/>
      <c r="G132" s="36"/>
      <c r="H132" s="36"/>
      <c r="I132" s="11"/>
      <c r="J132" s="36"/>
      <c r="K132" s="36"/>
      <c r="L132" s="36"/>
      <c r="M132" s="36"/>
      <c r="N132" s="36"/>
      <c r="O132" s="11"/>
      <c r="P132" s="36"/>
      <c r="Q132" s="36"/>
      <c r="R132" s="90"/>
      <c r="S132" s="36"/>
      <c r="T132" s="171"/>
      <c r="U132" s="51"/>
      <c r="V132" s="32"/>
    </row>
    <row r="133" spans="1:22" ht="12.75" outlineLevel="1">
      <c r="A133" s="3"/>
      <c r="B133" s="122"/>
      <c r="C133" s="124" t="s">
        <v>52</v>
      </c>
      <c r="D133" s="121"/>
      <c r="E133" s="36">
        <v>1</v>
      </c>
      <c r="F133" s="36">
        <v>1</v>
      </c>
      <c r="G133" s="36">
        <v>1</v>
      </c>
      <c r="H133" s="36">
        <v>1</v>
      </c>
      <c r="I133" s="11">
        <f>+(E133*$E$4)+(F133*$F$4)+(G133*$G$4)+(H133*$H$4)</f>
        <v>1</v>
      </c>
      <c r="J133" s="36"/>
      <c r="K133" s="36"/>
      <c r="L133" s="36"/>
      <c r="M133" s="36"/>
      <c r="N133" s="36"/>
      <c r="O133" s="11"/>
      <c r="P133" s="36"/>
      <c r="Q133" s="36"/>
      <c r="R133" s="90"/>
      <c r="S133" s="36"/>
      <c r="T133" s="36"/>
      <c r="U133" s="51"/>
      <c r="V133" s="32"/>
    </row>
    <row r="134" spans="1:22" ht="12.75" outlineLevel="2">
      <c r="A134" s="3"/>
      <c r="B134" s="122"/>
      <c r="C134" s="124" t="s">
        <v>186</v>
      </c>
      <c r="D134" s="159"/>
      <c r="E134" s="36"/>
      <c r="F134" s="36"/>
      <c r="G134" s="36"/>
      <c r="H134" s="36"/>
      <c r="I134" s="11"/>
      <c r="J134" s="36"/>
      <c r="K134" s="36"/>
      <c r="L134" s="36"/>
      <c r="M134" s="36"/>
      <c r="N134" s="36"/>
      <c r="O134" s="11"/>
      <c r="P134" s="36"/>
      <c r="Q134" s="36"/>
      <c r="R134" s="90"/>
      <c r="S134" s="95"/>
      <c r="T134" s="174"/>
      <c r="U134" s="51"/>
      <c r="V134" s="32"/>
    </row>
    <row r="135" spans="1:22" ht="13.5" outlineLevel="2" thickBot="1">
      <c r="A135" s="3"/>
      <c r="B135" s="120"/>
      <c r="C135" s="124" t="s">
        <v>187</v>
      </c>
      <c r="D135" s="159"/>
      <c r="E135" s="36"/>
      <c r="F135" s="36"/>
      <c r="G135" s="36"/>
      <c r="H135" s="36"/>
      <c r="I135" s="11"/>
      <c r="J135" s="36"/>
      <c r="K135" s="36"/>
      <c r="L135" s="36"/>
      <c r="M135" s="36"/>
      <c r="N135" s="36"/>
      <c r="O135" s="11"/>
      <c r="P135" s="36"/>
      <c r="Q135" s="36"/>
      <c r="R135" s="110"/>
      <c r="S135" s="95"/>
      <c r="T135" s="174"/>
      <c r="U135" s="51"/>
      <c r="V135" s="32"/>
    </row>
    <row r="136" spans="1:22" ht="13.5" customHeight="1" thickBot="1">
      <c r="A136" s="3"/>
      <c r="B136" s="187" t="s">
        <v>141</v>
      </c>
      <c r="C136" s="188"/>
      <c r="D136" s="155"/>
      <c r="E136" s="63">
        <f>(E137+E139+E140)/3</f>
        <v>1</v>
      </c>
      <c r="F136" s="63">
        <f>(F137+F139+F140)/3</f>
        <v>1</v>
      </c>
      <c r="G136" s="63">
        <f>(G137+G139+G140)/3</f>
        <v>1</v>
      </c>
      <c r="H136" s="63">
        <f>(H137+H139+H140)/3</f>
        <v>1</v>
      </c>
      <c r="I136" s="62">
        <f>+(E136*$E$4)+(F136*$F$4)+(G136*$G$4)+(H136*$H$4)</f>
        <v>1</v>
      </c>
      <c r="J136" s="63"/>
      <c r="K136" s="63"/>
      <c r="L136" s="63"/>
      <c r="M136" s="63"/>
      <c r="N136" s="63"/>
      <c r="O136" s="62"/>
      <c r="P136" s="63"/>
      <c r="Q136" s="63"/>
      <c r="R136" s="93"/>
      <c r="S136" s="94"/>
      <c r="T136" s="184"/>
      <c r="U136" s="184"/>
      <c r="V136" s="32"/>
    </row>
    <row r="137" spans="1:22" ht="12.75" outlineLevel="1">
      <c r="A137" s="3"/>
      <c r="B137" s="128"/>
      <c r="C137" s="119" t="s">
        <v>74</v>
      </c>
      <c r="D137" s="119"/>
      <c r="E137" s="8">
        <v>1</v>
      </c>
      <c r="F137" s="8">
        <v>1</v>
      </c>
      <c r="G137" s="8">
        <v>1</v>
      </c>
      <c r="H137" s="8">
        <v>1</v>
      </c>
      <c r="I137" s="11">
        <f>+(E137*$E$4)+(F137*$F$4)+(G137*$G$4)+(H137*$H$4)</f>
        <v>1</v>
      </c>
      <c r="J137" s="8"/>
      <c r="K137" s="8"/>
      <c r="L137" s="8"/>
      <c r="M137" s="8"/>
      <c r="N137" s="8"/>
      <c r="O137" s="11"/>
      <c r="P137" s="8"/>
      <c r="Q137" s="8"/>
      <c r="R137" s="90"/>
      <c r="S137" s="9"/>
      <c r="T137" s="9"/>
      <c r="U137" s="8"/>
      <c r="V137" s="32"/>
    </row>
    <row r="138" spans="1:22" ht="12.75" outlineLevel="2">
      <c r="A138" s="3"/>
      <c r="B138" s="128"/>
      <c r="C138" s="119" t="s">
        <v>283</v>
      </c>
      <c r="D138" s="119"/>
      <c r="E138" s="8"/>
      <c r="F138" s="8"/>
      <c r="G138" s="8"/>
      <c r="H138" s="8"/>
      <c r="I138" s="11"/>
      <c r="J138" s="8"/>
      <c r="K138" s="8"/>
      <c r="L138" s="8"/>
      <c r="M138" s="8"/>
      <c r="N138" s="8"/>
      <c r="O138" s="11"/>
      <c r="P138" s="8"/>
      <c r="Q138" s="8"/>
      <c r="R138" s="90"/>
      <c r="S138" s="9"/>
      <c r="T138" s="170"/>
      <c r="U138" s="8"/>
      <c r="V138" s="32"/>
    </row>
    <row r="139" spans="1:22" ht="12.75" outlineLevel="1">
      <c r="A139" s="3"/>
      <c r="B139" s="128"/>
      <c r="C139" s="119" t="s">
        <v>85</v>
      </c>
      <c r="D139" s="119"/>
      <c r="E139" s="8">
        <v>1</v>
      </c>
      <c r="F139" s="8">
        <v>1</v>
      </c>
      <c r="G139" s="8">
        <v>1</v>
      </c>
      <c r="H139" s="8">
        <v>1</v>
      </c>
      <c r="I139" s="11">
        <f>+(E139*$E$4)+(F139*$F$4)+(G139*$G$4)+(H139*$H$4)</f>
        <v>1</v>
      </c>
      <c r="J139" s="8"/>
      <c r="K139" s="8"/>
      <c r="L139" s="8"/>
      <c r="M139" s="8"/>
      <c r="N139" s="8"/>
      <c r="O139" s="11"/>
      <c r="P139" s="8"/>
      <c r="Q139" s="8"/>
      <c r="R139" s="90"/>
      <c r="S139" s="9"/>
      <c r="T139" s="9"/>
      <c r="U139" s="8"/>
      <c r="V139" s="32"/>
    </row>
    <row r="140" spans="1:22" ht="12.75" outlineLevel="1">
      <c r="A140" s="3"/>
      <c r="B140" s="128"/>
      <c r="C140" s="119" t="s">
        <v>240</v>
      </c>
      <c r="D140" s="124"/>
      <c r="E140" s="8">
        <v>1</v>
      </c>
      <c r="F140" s="8">
        <v>1</v>
      </c>
      <c r="G140" s="8">
        <v>1</v>
      </c>
      <c r="H140" s="8">
        <v>1</v>
      </c>
      <c r="I140" s="11">
        <f>+(E140*$E$4)+(F140*$F$4)+(G140*$G$4)+(H140*$H$4)</f>
        <v>1</v>
      </c>
      <c r="J140" s="8"/>
      <c r="K140" s="8"/>
      <c r="L140" s="8"/>
      <c r="M140" s="8"/>
      <c r="N140" s="8"/>
      <c r="O140" s="11"/>
      <c r="P140" s="8"/>
      <c r="Q140" s="8"/>
      <c r="R140" s="90"/>
      <c r="S140" s="94"/>
      <c r="T140" s="94"/>
      <c r="U140" s="8"/>
      <c r="V140" s="32"/>
    </row>
    <row r="141" spans="1:22" ht="13.5" outlineLevel="2" thickBot="1">
      <c r="A141" s="3"/>
      <c r="B141" s="128"/>
      <c r="C141" s="119" t="s">
        <v>282</v>
      </c>
      <c r="D141" s="124"/>
      <c r="E141" s="8"/>
      <c r="F141" s="8"/>
      <c r="G141" s="8"/>
      <c r="H141" s="8"/>
      <c r="I141" s="11"/>
      <c r="J141" s="8"/>
      <c r="K141" s="8"/>
      <c r="L141" s="8"/>
      <c r="M141" s="8"/>
      <c r="N141" s="8"/>
      <c r="O141" s="11"/>
      <c r="P141" s="8"/>
      <c r="Q141" s="8"/>
      <c r="R141" s="110"/>
      <c r="S141" s="94"/>
      <c r="T141" s="169"/>
      <c r="U141" s="8"/>
      <c r="V141" s="32"/>
    </row>
    <row r="142" spans="1:22" ht="13.5" customHeight="1" thickBot="1">
      <c r="A142" s="3"/>
      <c r="B142" s="187" t="s">
        <v>142</v>
      </c>
      <c r="C142" s="188"/>
      <c r="D142" s="155"/>
      <c r="E142" s="63">
        <f>(E143+E147+E152+E155+E159+E162+E168+E164)/8</f>
        <v>1</v>
      </c>
      <c r="F142" s="63">
        <f>(F143+F147+F152+F155+F159+F162+F168+F164)/8</f>
        <v>1.25</v>
      </c>
      <c r="G142" s="63">
        <f>(G143+G147+G152+G155+G159+G162+G168+G164)/8</f>
        <v>1.5</v>
      </c>
      <c r="H142" s="63">
        <f>(H143+H147+H152+H155+H159+H162+H168+H164)/8</f>
        <v>1.125</v>
      </c>
      <c r="I142" s="62">
        <f>+(E142*$E$4)+(F142*$F$4)+(G142*$G$4)+(H142*$H$4)</f>
        <v>1.24375</v>
      </c>
      <c r="J142" s="63"/>
      <c r="K142" s="63"/>
      <c r="L142" s="63"/>
      <c r="M142" s="63"/>
      <c r="N142" s="63"/>
      <c r="O142" s="62"/>
      <c r="P142" s="63"/>
      <c r="Q142" s="63"/>
      <c r="R142" s="93"/>
      <c r="S142" s="94"/>
      <c r="T142" s="184"/>
      <c r="U142" s="184"/>
      <c r="V142" s="31"/>
    </row>
    <row r="143" spans="1:22" ht="12.75" outlineLevel="1">
      <c r="A143" s="3"/>
      <c r="B143" s="118"/>
      <c r="C143" s="119" t="s">
        <v>60</v>
      </c>
      <c r="D143" s="119"/>
      <c r="E143" s="8">
        <v>1</v>
      </c>
      <c r="F143" s="8">
        <v>1</v>
      </c>
      <c r="G143" s="8">
        <v>1</v>
      </c>
      <c r="H143" s="8">
        <v>1</v>
      </c>
      <c r="I143" s="11">
        <f>+(E143*$E$4)+(F143*$F$4)+(G143*$G$4)+(H143*$H$4)</f>
        <v>1</v>
      </c>
      <c r="J143" s="8"/>
      <c r="K143" s="8"/>
      <c r="L143" s="8"/>
      <c r="M143" s="8"/>
      <c r="N143" s="8"/>
      <c r="O143" s="11"/>
      <c r="P143" s="8"/>
      <c r="Q143" s="8"/>
      <c r="R143" s="90"/>
      <c r="S143" s="9"/>
      <c r="T143" s="9"/>
      <c r="U143" s="8"/>
      <c r="V143" s="31"/>
    </row>
    <row r="144" spans="1:22" ht="12.75" outlineLevel="2">
      <c r="A144" s="3"/>
      <c r="B144" s="122"/>
      <c r="C144" s="119" t="s">
        <v>244</v>
      </c>
      <c r="D144" s="119"/>
      <c r="E144" s="8"/>
      <c r="F144" s="8"/>
      <c r="G144" s="8"/>
      <c r="H144" s="8"/>
      <c r="I144" s="11"/>
      <c r="J144" s="8"/>
      <c r="K144" s="8"/>
      <c r="L144" s="8"/>
      <c r="M144" s="8"/>
      <c r="N144" s="8"/>
      <c r="O144" s="11"/>
      <c r="P144" s="8"/>
      <c r="Q144" s="8"/>
      <c r="R144" s="90"/>
      <c r="S144" s="9"/>
      <c r="T144" s="170"/>
      <c r="U144" s="8"/>
      <c r="V144" s="31"/>
    </row>
    <row r="145" spans="1:22" ht="12.75" outlineLevel="2">
      <c r="A145" s="3"/>
      <c r="B145" s="122"/>
      <c r="C145" s="119" t="s">
        <v>245</v>
      </c>
      <c r="D145" s="119"/>
      <c r="E145" s="8"/>
      <c r="F145" s="8"/>
      <c r="G145" s="8"/>
      <c r="H145" s="8"/>
      <c r="I145" s="11"/>
      <c r="J145" s="8"/>
      <c r="K145" s="8"/>
      <c r="L145" s="8"/>
      <c r="M145" s="8"/>
      <c r="N145" s="8"/>
      <c r="O145" s="11"/>
      <c r="P145" s="8"/>
      <c r="Q145" s="8"/>
      <c r="R145" s="90"/>
      <c r="S145" s="9"/>
      <c r="T145" s="170"/>
      <c r="U145" s="8"/>
      <c r="V145" s="31"/>
    </row>
    <row r="146" spans="1:22" ht="12.75" outlineLevel="2">
      <c r="A146" s="3"/>
      <c r="B146" s="122"/>
      <c r="C146" s="119" t="s">
        <v>260</v>
      </c>
      <c r="D146" s="119"/>
      <c r="E146" s="8"/>
      <c r="F146" s="8"/>
      <c r="G146" s="8"/>
      <c r="H146" s="8"/>
      <c r="I146" s="11"/>
      <c r="J146" s="8"/>
      <c r="K146" s="8"/>
      <c r="L146" s="8"/>
      <c r="M146" s="8"/>
      <c r="N146" s="8"/>
      <c r="O146" s="11"/>
      <c r="P146" s="8"/>
      <c r="Q146" s="8"/>
      <c r="R146" s="90"/>
      <c r="S146" s="9"/>
      <c r="T146" s="170"/>
      <c r="U146" s="8"/>
      <c r="V146" s="31"/>
    </row>
    <row r="147" spans="1:22" ht="12.75" outlineLevel="1">
      <c r="A147" s="3"/>
      <c r="B147" s="122"/>
      <c r="C147" s="119" t="s">
        <v>156</v>
      </c>
      <c r="D147" s="119"/>
      <c r="E147" s="8">
        <v>1</v>
      </c>
      <c r="F147" s="8">
        <v>3</v>
      </c>
      <c r="G147" s="8">
        <v>1</v>
      </c>
      <c r="H147" s="8">
        <v>1</v>
      </c>
      <c r="I147" s="11">
        <f>+(E147*$E$4)+(F147*$F$4)+(G147*$G$4)+(H147*$H$4)</f>
        <v>1.4</v>
      </c>
      <c r="J147" s="8"/>
      <c r="K147" s="8"/>
      <c r="L147" s="8"/>
      <c r="M147" s="8"/>
      <c r="N147" s="8"/>
      <c r="O147" s="11"/>
      <c r="P147" s="8"/>
      <c r="Q147" s="8"/>
      <c r="R147" s="90"/>
      <c r="S147" s="9"/>
      <c r="T147" s="9"/>
      <c r="U147" s="8"/>
      <c r="V147" s="31"/>
    </row>
    <row r="148" spans="1:22" ht="12.75" outlineLevel="2">
      <c r="A148" s="3"/>
      <c r="B148" s="122"/>
      <c r="C148" s="119" t="s">
        <v>199</v>
      </c>
      <c r="D148" s="119"/>
      <c r="E148" s="8"/>
      <c r="F148" s="8"/>
      <c r="G148" s="8"/>
      <c r="H148" s="8"/>
      <c r="I148" s="11"/>
      <c r="J148" s="8"/>
      <c r="K148" s="8"/>
      <c r="L148" s="8"/>
      <c r="M148" s="8"/>
      <c r="N148" s="8"/>
      <c r="O148" s="11"/>
      <c r="P148" s="8"/>
      <c r="Q148" s="8"/>
      <c r="R148" s="90"/>
      <c r="S148" s="9"/>
      <c r="T148" s="170"/>
      <c r="U148" s="8"/>
      <c r="V148" s="31"/>
    </row>
    <row r="149" spans="1:22" ht="12.75" outlineLevel="2">
      <c r="A149" s="3"/>
      <c r="B149" s="122"/>
      <c r="C149" s="119" t="s">
        <v>200</v>
      </c>
      <c r="D149" s="119"/>
      <c r="E149" s="8"/>
      <c r="F149" s="8"/>
      <c r="G149" s="8"/>
      <c r="H149" s="8"/>
      <c r="I149" s="11"/>
      <c r="J149" s="8"/>
      <c r="K149" s="8"/>
      <c r="L149" s="8"/>
      <c r="M149" s="8"/>
      <c r="N149" s="8"/>
      <c r="O149" s="11"/>
      <c r="P149" s="8"/>
      <c r="Q149" s="8"/>
      <c r="R149" s="90"/>
      <c r="S149" s="9"/>
      <c r="T149" s="170"/>
      <c r="U149" s="8"/>
      <c r="V149" s="31"/>
    </row>
    <row r="150" spans="1:22" ht="12.75" outlineLevel="2">
      <c r="A150" s="3"/>
      <c r="B150" s="122"/>
      <c r="C150" s="119" t="s">
        <v>261</v>
      </c>
      <c r="D150" s="119"/>
      <c r="E150" s="8"/>
      <c r="F150" s="8"/>
      <c r="G150" s="8"/>
      <c r="H150" s="8"/>
      <c r="I150" s="11"/>
      <c r="J150" s="8"/>
      <c r="K150" s="8"/>
      <c r="L150" s="8"/>
      <c r="M150" s="8"/>
      <c r="N150" s="8"/>
      <c r="O150" s="11"/>
      <c r="P150" s="8"/>
      <c r="Q150" s="8"/>
      <c r="R150" s="90"/>
      <c r="S150" s="9"/>
      <c r="T150" s="170"/>
      <c r="U150" s="8"/>
      <c r="V150" s="31"/>
    </row>
    <row r="151" spans="1:22" ht="12.75" outlineLevel="2">
      <c r="A151" s="3"/>
      <c r="B151" s="122"/>
      <c r="C151" s="119" t="s">
        <v>201</v>
      </c>
      <c r="D151" s="119"/>
      <c r="E151" s="8"/>
      <c r="F151" s="8"/>
      <c r="G151" s="8"/>
      <c r="H151" s="8"/>
      <c r="I151" s="11"/>
      <c r="J151" s="8"/>
      <c r="K151" s="8"/>
      <c r="L151" s="8"/>
      <c r="M151" s="8"/>
      <c r="N151" s="8"/>
      <c r="O151" s="11"/>
      <c r="P151" s="8"/>
      <c r="Q151" s="8"/>
      <c r="R151" s="90"/>
      <c r="S151" s="9"/>
      <c r="T151" s="170"/>
      <c r="U151" s="8"/>
      <c r="V151" s="31"/>
    </row>
    <row r="152" spans="1:22" ht="12.75" outlineLevel="1">
      <c r="A152" s="3"/>
      <c r="B152" s="122"/>
      <c r="C152" s="119" t="s">
        <v>7</v>
      </c>
      <c r="D152" s="119"/>
      <c r="E152" s="8">
        <v>1</v>
      </c>
      <c r="F152" s="8">
        <v>1</v>
      </c>
      <c r="G152" s="8">
        <v>1</v>
      </c>
      <c r="H152" s="8">
        <v>1</v>
      </c>
      <c r="I152" s="11">
        <f>+(E152*$E$4)+(F152*$F$4)+(G152*$G$4)+(H152*$H$4)</f>
        <v>1</v>
      </c>
      <c r="J152" s="8"/>
      <c r="K152" s="8"/>
      <c r="L152" s="8"/>
      <c r="M152" s="8"/>
      <c r="N152" s="8"/>
      <c r="O152" s="11"/>
      <c r="P152" s="8"/>
      <c r="Q152" s="8"/>
      <c r="R152" s="90"/>
      <c r="S152" s="9"/>
      <c r="T152" s="9"/>
      <c r="U152" s="8"/>
      <c r="V152" s="31"/>
    </row>
    <row r="153" spans="1:22" ht="12.75" outlineLevel="2">
      <c r="A153" s="3"/>
      <c r="B153" s="122"/>
      <c r="C153" s="119" t="s">
        <v>202</v>
      </c>
      <c r="D153" s="119"/>
      <c r="E153" s="8"/>
      <c r="F153" s="8"/>
      <c r="G153" s="8"/>
      <c r="H153" s="8"/>
      <c r="I153" s="11"/>
      <c r="J153" s="8"/>
      <c r="K153" s="8"/>
      <c r="L153" s="8"/>
      <c r="M153" s="8"/>
      <c r="N153" s="8"/>
      <c r="O153" s="11"/>
      <c r="P153" s="8"/>
      <c r="Q153" s="8"/>
      <c r="R153" s="90"/>
      <c r="S153" s="9"/>
      <c r="T153" s="170"/>
      <c r="U153" s="8"/>
      <c r="V153" s="31"/>
    </row>
    <row r="154" spans="1:22" ht="12.75" outlineLevel="2">
      <c r="A154" s="3"/>
      <c r="B154" s="122"/>
      <c r="C154" s="119" t="s">
        <v>206</v>
      </c>
      <c r="D154" s="119"/>
      <c r="E154" s="8"/>
      <c r="F154" s="8"/>
      <c r="G154" s="8"/>
      <c r="H154" s="8"/>
      <c r="I154" s="11"/>
      <c r="J154" s="8"/>
      <c r="K154" s="8"/>
      <c r="L154" s="8"/>
      <c r="M154" s="8"/>
      <c r="N154" s="8"/>
      <c r="O154" s="11"/>
      <c r="P154" s="8"/>
      <c r="Q154" s="8"/>
      <c r="R154" s="90"/>
      <c r="S154" s="9"/>
      <c r="T154" s="170"/>
      <c r="U154" s="8"/>
      <c r="V154" s="31"/>
    </row>
    <row r="155" spans="1:22" ht="12.75" outlineLevel="1">
      <c r="A155" s="3"/>
      <c r="B155" s="122"/>
      <c r="C155" s="119" t="s">
        <v>61</v>
      </c>
      <c r="D155" s="119"/>
      <c r="E155" s="8">
        <v>1</v>
      </c>
      <c r="F155" s="8">
        <v>1</v>
      </c>
      <c r="G155" s="8">
        <v>1</v>
      </c>
      <c r="H155" s="8">
        <v>1</v>
      </c>
      <c r="I155" s="11">
        <f>+(E155*$E$4)+(F155*$F$4)+(G155*$G$4)+(H155*$H$4)</f>
        <v>1</v>
      </c>
      <c r="J155" s="8"/>
      <c r="K155" s="8"/>
      <c r="L155" s="8"/>
      <c r="M155" s="8"/>
      <c r="N155" s="8"/>
      <c r="O155" s="11"/>
      <c r="P155" s="8"/>
      <c r="Q155" s="8"/>
      <c r="R155" s="90"/>
      <c r="S155" s="9"/>
      <c r="T155" s="9"/>
      <c r="U155" s="8"/>
      <c r="V155" s="31"/>
    </row>
    <row r="156" spans="1:22" ht="12.75" outlineLevel="2">
      <c r="A156" s="3"/>
      <c r="B156" s="122"/>
      <c r="C156" s="119" t="s">
        <v>206</v>
      </c>
      <c r="D156" s="119"/>
      <c r="E156" s="8"/>
      <c r="F156" s="8"/>
      <c r="G156" s="8"/>
      <c r="H156" s="8"/>
      <c r="I156" s="11"/>
      <c r="J156" s="8"/>
      <c r="K156" s="8"/>
      <c r="L156" s="8"/>
      <c r="M156" s="8"/>
      <c r="N156" s="8"/>
      <c r="O156" s="11"/>
      <c r="P156" s="8"/>
      <c r="Q156" s="8"/>
      <c r="R156" s="90"/>
      <c r="S156" s="9"/>
      <c r="T156" s="170"/>
      <c r="U156" s="8"/>
      <c r="V156" s="31"/>
    </row>
    <row r="157" spans="1:22" ht="12.75" outlineLevel="2">
      <c r="A157" s="3"/>
      <c r="B157" s="122"/>
      <c r="C157" s="119" t="s">
        <v>204</v>
      </c>
      <c r="D157" s="119"/>
      <c r="E157" s="8"/>
      <c r="F157" s="8"/>
      <c r="G157" s="8"/>
      <c r="H157" s="8"/>
      <c r="I157" s="11"/>
      <c r="J157" s="8"/>
      <c r="K157" s="8"/>
      <c r="L157" s="8"/>
      <c r="M157" s="8"/>
      <c r="N157" s="8"/>
      <c r="O157" s="11"/>
      <c r="P157" s="8"/>
      <c r="Q157" s="8"/>
      <c r="R157" s="90"/>
      <c r="S157" s="9"/>
      <c r="T157" s="170"/>
      <c r="U157" s="8"/>
      <c r="V157" s="31"/>
    </row>
    <row r="158" spans="1:22" ht="12.75" outlineLevel="2">
      <c r="A158" s="3"/>
      <c r="B158" s="122"/>
      <c r="C158" s="119" t="s">
        <v>236</v>
      </c>
      <c r="D158" s="119"/>
      <c r="E158" s="8"/>
      <c r="F158" s="8"/>
      <c r="G158" s="8"/>
      <c r="H158" s="8"/>
      <c r="I158" s="11"/>
      <c r="J158" s="8"/>
      <c r="K158" s="8"/>
      <c r="L158" s="8"/>
      <c r="M158" s="8"/>
      <c r="N158" s="8"/>
      <c r="O158" s="11"/>
      <c r="P158" s="8"/>
      <c r="Q158" s="8"/>
      <c r="R158" s="90"/>
      <c r="S158" s="9"/>
      <c r="T158" s="170"/>
      <c r="U158" s="8"/>
      <c r="V158" s="31"/>
    </row>
    <row r="159" spans="1:22" ht="12.75" outlineLevel="1">
      <c r="A159" s="3"/>
      <c r="B159" s="122"/>
      <c r="C159" s="119" t="s">
        <v>62</v>
      </c>
      <c r="D159" s="119"/>
      <c r="E159" s="8">
        <v>1</v>
      </c>
      <c r="F159" s="8">
        <v>1</v>
      </c>
      <c r="G159" s="8">
        <v>4</v>
      </c>
      <c r="H159" s="8">
        <v>1</v>
      </c>
      <c r="I159" s="11">
        <f>+(E159*$E$4)+(F159*$F$4)+(G159*$G$4)+(H159*$H$4)</f>
        <v>2.05</v>
      </c>
      <c r="J159" s="8"/>
      <c r="K159" s="8"/>
      <c r="L159" s="8"/>
      <c r="M159" s="8"/>
      <c r="N159" s="8"/>
      <c r="O159" s="11"/>
      <c r="P159" s="8"/>
      <c r="Q159" s="8"/>
      <c r="R159" s="90"/>
      <c r="S159" s="9"/>
      <c r="T159" s="9"/>
      <c r="U159" s="8"/>
      <c r="V159" s="31"/>
    </row>
    <row r="160" spans="1:22" ht="12.75" outlineLevel="2">
      <c r="A160" s="3"/>
      <c r="B160" s="122"/>
      <c r="C160" s="119" t="s">
        <v>206</v>
      </c>
      <c r="D160" s="119"/>
      <c r="E160" s="8"/>
      <c r="F160" s="8"/>
      <c r="G160" s="8"/>
      <c r="H160" s="8"/>
      <c r="I160" s="11"/>
      <c r="J160" s="8"/>
      <c r="K160" s="8"/>
      <c r="L160" s="8"/>
      <c r="M160" s="8"/>
      <c r="N160" s="8"/>
      <c r="O160" s="11"/>
      <c r="P160" s="8"/>
      <c r="Q160" s="8"/>
      <c r="R160" s="90"/>
      <c r="S160" s="9"/>
      <c r="T160" s="170"/>
      <c r="U160" s="8"/>
      <c r="V160" s="31"/>
    </row>
    <row r="161" spans="1:22" ht="12.75" outlineLevel="2">
      <c r="A161" s="3"/>
      <c r="B161" s="122"/>
      <c r="C161" s="119" t="s">
        <v>205</v>
      </c>
      <c r="D161" s="119"/>
      <c r="E161" s="8"/>
      <c r="F161" s="8"/>
      <c r="G161" s="8"/>
      <c r="H161" s="8"/>
      <c r="I161" s="11"/>
      <c r="J161" s="8"/>
      <c r="K161" s="8"/>
      <c r="L161" s="8"/>
      <c r="M161" s="8"/>
      <c r="N161" s="8"/>
      <c r="O161" s="11"/>
      <c r="P161" s="8"/>
      <c r="Q161" s="8"/>
      <c r="R161" s="90"/>
      <c r="S161" s="9"/>
      <c r="T161" s="170"/>
      <c r="U161" s="8"/>
      <c r="V161" s="31"/>
    </row>
    <row r="162" spans="1:22" ht="12.75" outlineLevel="1">
      <c r="A162" s="3"/>
      <c r="B162" s="122"/>
      <c r="C162" s="119" t="s">
        <v>63</v>
      </c>
      <c r="D162" s="119"/>
      <c r="E162" s="8">
        <v>1</v>
      </c>
      <c r="F162" s="8">
        <v>1</v>
      </c>
      <c r="G162" s="8">
        <v>1</v>
      </c>
      <c r="H162" s="8">
        <v>2</v>
      </c>
      <c r="I162" s="11">
        <f>+(E162*$E$4)+(F162*$F$4)+(G162*$G$4)+(H162*$H$4)</f>
        <v>1.15</v>
      </c>
      <c r="J162" s="8"/>
      <c r="K162" s="8"/>
      <c r="L162" s="8"/>
      <c r="M162" s="8"/>
      <c r="N162" s="8"/>
      <c r="O162" s="11"/>
      <c r="P162" s="8"/>
      <c r="Q162" s="8"/>
      <c r="R162" s="90"/>
      <c r="S162" s="9"/>
      <c r="T162" s="9"/>
      <c r="U162" s="8"/>
      <c r="V162" s="31"/>
    </row>
    <row r="163" spans="1:22" ht="12.75" outlineLevel="2">
      <c r="A163" s="3"/>
      <c r="B163" s="122"/>
      <c r="C163" s="119" t="s">
        <v>203</v>
      </c>
      <c r="D163" s="119"/>
      <c r="E163" s="8"/>
      <c r="F163" s="8"/>
      <c r="G163" s="8"/>
      <c r="H163" s="8"/>
      <c r="I163" s="11"/>
      <c r="J163" s="8"/>
      <c r="K163" s="8"/>
      <c r="L163" s="8"/>
      <c r="M163" s="8"/>
      <c r="N163" s="8"/>
      <c r="O163" s="11"/>
      <c r="P163" s="8"/>
      <c r="Q163" s="8"/>
      <c r="R163" s="90"/>
      <c r="S163" s="9"/>
      <c r="T163" s="170"/>
      <c r="U163" s="8"/>
      <c r="V163" s="31"/>
    </row>
    <row r="164" spans="1:22" ht="12.75" outlineLevel="2">
      <c r="A164" s="3"/>
      <c r="B164" s="122"/>
      <c r="C164" s="119" t="s">
        <v>235</v>
      </c>
      <c r="D164" s="119"/>
      <c r="E164" s="8">
        <v>1</v>
      </c>
      <c r="F164" s="8">
        <v>1</v>
      </c>
      <c r="G164" s="8">
        <v>1</v>
      </c>
      <c r="H164" s="8">
        <v>1</v>
      </c>
      <c r="I164" s="11">
        <f>+(E164*$E$4)+(F164*$F$4)+(G164*$G$4)+(H164*$H$4)</f>
        <v>1</v>
      </c>
      <c r="J164" s="8"/>
      <c r="K164" s="8"/>
      <c r="L164" s="8"/>
      <c r="M164" s="8"/>
      <c r="N164" s="8"/>
      <c r="O164" s="11"/>
      <c r="P164" s="8"/>
      <c r="Q164" s="8"/>
      <c r="R164" s="90"/>
      <c r="S164" s="9"/>
      <c r="T164" s="9"/>
      <c r="U164" s="8"/>
      <c r="V164" s="31"/>
    </row>
    <row r="165" spans="1:22" ht="12.75" outlineLevel="2">
      <c r="A165" s="3"/>
      <c r="B165" s="122"/>
      <c r="C165" s="119" t="s">
        <v>206</v>
      </c>
      <c r="D165" s="119"/>
      <c r="E165" s="8"/>
      <c r="F165" s="8"/>
      <c r="G165" s="8"/>
      <c r="H165" s="8"/>
      <c r="I165" s="11"/>
      <c r="J165" s="8"/>
      <c r="K165" s="8"/>
      <c r="L165" s="8"/>
      <c r="M165" s="8"/>
      <c r="N165" s="8"/>
      <c r="O165" s="11"/>
      <c r="P165" s="8"/>
      <c r="Q165" s="8"/>
      <c r="R165" s="90"/>
      <c r="S165" s="9"/>
      <c r="T165" s="170"/>
      <c r="U165" s="8"/>
      <c r="V165" s="31"/>
    </row>
    <row r="166" spans="1:22" ht="12.75" outlineLevel="2">
      <c r="A166" s="3"/>
      <c r="B166" s="122"/>
      <c r="C166" s="119" t="s">
        <v>236</v>
      </c>
      <c r="D166" s="119"/>
      <c r="E166" s="8"/>
      <c r="F166" s="8"/>
      <c r="G166" s="8"/>
      <c r="H166" s="8"/>
      <c r="I166" s="11"/>
      <c r="J166" s="8"/>
      <c r="K166" s="8"/>
      <c r="L166" s="8"/>
      <c r="M166" s="8"/>
      <c r="N166" s="8"/>
      <c r="O166" s="11"/>
      <c r="P166" s="8"/>
      <c r="Q166" s="8"/>
      <c r="R166" s="90"/>
      <c r="S166" s="9"/>
      <c r="T166" s="170"/>
      <c r="U166" s="8"/>
      <c r="V166" s="31"/>
    </row>
    <row r="167" spans="1:22" ht="12.75" outlineLevel="2">
      <c r="A167" s="3"/>
      <c r="B167" s="122"/>
      <c r="C167" s="119" t="s">
        <v>237</v>
      </c>
      <c r="D167" s="119"/>
      <c r="E167" s="8"/>
      <c r="F167" s="8"/>
      <c r="G167" s="8"/>
      <c r="H167" s="8"/>
      <c r="I167" s="11"/>
      <c r="J167" s="8"/>
      <c r="K167" s="8"/>
      <c r="L167" s="8"/>
      <c r="M167" s="8"/>
      <c r="N167" s="8"/>
      <c r="O167" s="11"/>
      <c r="P167" s="8"/>
      <c r="Q167" s="8"/>
      <c r="R167" s="90"/>
      <c r="S167" s="9"/>
      <c r="T167" s="170"/>
      <c r="U167" s="8"/>
      <c r="V167" s="31"/>
    </row>
    <row r="168" spans="1:22" ht="12.75" outlineLevel="1">
      <c r="A168" s="3"/>
      <c r="B168" s="122"/>
      <c r="C168" s="119" t="s">
        <v>64</v>
      </c>
      <c r="D168" s="119"/>
      <c r="E168" s="8">
        <v>1</v>
      </c>
      <c r="F168" s="8">
        <v>1</v>
      </c>
      <c r="G168" s="8">
        <v>2</v>
      </c>
      <c r="H168" s="8">
        <v>1</v>
      </c>
      <c r="I168" s="11">
        <f>+(E168*$E$4)+(F168*$F$4)+(G168*$G$4)+(H168*$H$4)</f>
        <v>1.3499999999999999</v>
      </c>
      <c r="J168" s="8"/>
      <c r="K168" s="8"/>
      <c r="L168" s="8"/>
      <c r="M168" s="8"/>
      <c r="N168" s="8"/>
      <c r="O168" s="11"/>
      <c r="P168" s="8"/>
      <c r="Q168" s="8"/>
      <c r="R168" s="90"/>
      <c r="S168" s="9"/>
      <c r="T168" s="9"/>
      <c r="U168" s="8"/>
      <c r="V168" s="31"/>
    </row>
    <row r="169" spans="1:22" ht="12.75" outlineLevel="2">
      <c r="A169" s="3"/>
      <c r="B169" s="122"/>
      <c r="C169" s="119" t="s">
        <v>196</v>
      </c>
      <c r="D169" s="124"/>
      <c r="E169" s="8"/>
      <c r="F169" s="8"/>
      <c r="G169" s="8"/>
      <c r="H169" s="8"/>
      <c r="I169" s="11"/>
      <c r="J169" s="8"/>
      <c r="K169" s="8"/>
      <c r="L169" s="8"/>
      <c r="M169" s="8"/>
      <c r="N169" s="8"/>
      <c r="O169" s="11"/>
      <c r="P169" s="8"/>
      <c r="Q169" s="8"/>
      <c r="R169" s="90"/>
      <c r="S169" s="94"/>
      <c r="T169" s="169"/>
      <c r="U169" s="8"/>
      <c r="V169" s="31"/>
    </row>
    <row r="170" spans="1:22" ht="12.75" outlineLevel="2">
      <c r="A170" s="3"/>
      <c r="B170" s="122"/>
      <c r="C170" s="119" t="s">
        <v>197</v>
      </c>
      <c r="D170" s="124"/>
      <c r="E170" s="8"/>
      <c r="F170" s="8"/>
      <c r="G170" s="8"/>
      <c r="H170" s="8"/>
      <c r="I170" s="11"/>
      <c r="J170" s="8"/>
      <c r="K170" s="8"/>
      <c r="L170" s="8"/>
      <c r="M170" s="8"/>
      <c r="N170" s="8"/>
      <c r="O170" s="11"/>
      <c r="P170" s="8"/>
      <c r="Q170" s="8"/>
      <c r="R170" s="90"/>
      <c r="S170" s="94"/>
      <c r="T170" s="169"/>
      <c r="U170" s="8"/>
      <c r="V170" s="31"/>
    </row>
    <row r="171" spans="1:22" ht="13.5" outlineLevel="2" thickBot="1">
      <c r="A171" s="3"/>
      <c r="B171" s="120"/>
      <c r="C171" s="119" t="s">
        <v>198</v>
      </c>
      <c r="D171" s="124"/>
      <c r="E171" s="8"/>
      <c r="F171" s="8"/>
      <c r="G171" s="8"/>
      <c r="H171" s="8"/>
      <c r="I171" s="11"/>
      <c r="J171" s="8"/>
      <c r="K171" s="8"/>
      <c r="L171" s="8"/>
      <c r="M171" s="8"/>
      <c r="N171" s="8"/>
      <c r="O171" s="11"/>
      <c r="P171" s="8"/>
      <c r="Q171" s="8"/>
      <c r="R171" s="110"/>
      <c r="S171" s="94"/>
      <c r="T171" s="169"/>
      <c r="U171" s="8"/>
      <c r="V171" s="31"/>
    </row>
    <row r="172" spans="1:22" ht="13.5" customHeight="1" thickBot="1">
      <c r="A172" s="3"/>
      <c r="B172" s="187" t="s">
        <v>143</v>
      </c>
      <c r="C172" s="188"/>
      <c r="D172" s="155"/>
      <c r="E172" s="63">
        <f>(E173+E178)/2</f>
        <v>1</v>
      </c>
      <c r="F172" s="63">
        <f>(F173+F178)/2</f>
        <v>1</v>
      </c>
      <c r="G172" s="63">
        <f>(G173+G178)/2</f>
        <v>1</v>
      </c>
      <c r="H172" s="63">
        <f>(H173+H178)/2</f>
        <v>1</v>
      </c>
      <c r="I172" s="62">
        <f>+(E172*$E$4)+(F172*$F$4)+(G172*$G$4)+(H172*$H$4)</f>
        <v>1</v>
      </c>
      <c r="J172" s="63"/>
      <c r="K172" s="63"/>
      <c r="L172" s="63"/>
      <c r="M172" s="63"/>
      <c r="N172" s="63"/>
      <c r="O172" s="62"/>
      <c r="P172" s="63"/>
      <c r="Q172" s="63"/>
      <c r="R172" s="93"/>
      <c r="S172" s="94"/>
      <c r="T172" s="184"/>
      <c r="U172" s="184"/>
      <c r="V172" s="31"/>
    </row>
    <row r="173" spans="1:22" ht="12.75" outlineLevel="1">
      <c r="A173" s="3"/>
      <c r="B173" s="118"/>
      <c r="C173" s="119" t="s">
        <v>66</v>
      </c>
      <c r="D173" s="119"/>
      <c r="E173" s="8">
        <v>1</v>
      </c>
      <c r="F173" s="8">
        <v>1</v>
      </c>
      <c r="G173" s="8">
        <v>1</v>
      </c>
      <c r="H173" s="8">
        <v>1</v>
      </c>
      <c r="I173" s="11">
        <f>+(E173*$E$4)+(F173*$F$4)+(G173*$G$4)+(H173*$H$4)</f>
        <v>1</v>
      </c>
      <c r="J173" s="8"/>
      <c r="K173" s="8"/>
      <c r="L173" s="8"/>
      <c r="M173" s="8"/>
      <c r="N173" s="8"/>
      <c r="O173" s="11"/>
      <c r="P173" s="8"/>
      <c r="Q173" s="8"/>
      <c r="R173" s="90"/>
      <c r="S173" s="9"/>
      <c r="T173" s="9"/>
      <c r="U173" s="8"/>
      <c r="V173" s="31"/>
    </row>
    <row r="174" spans="1:22" ht="12.75" outlineLevel="2">
      <c r="A174" s="3"/>
      <c r="B174" s="122"/>
      <c r="C174" s="119" t="s">
        <v>281</v>
      </c>
      <c r="D174" s="119"/>
      <c r="E174" s="8"/>
      <c r="F174" s="8"/>
      <c r="G174" s="8"/>
      <c r="H174" s="8"/>
      <c r="I174" s="11"/>
      <c r="J174" s="8"/>
      <c r="K174" s="8"/>
      <c r="L174" s="8"/>
      <c r="M174" s="8"/>
      <c r="N174" s="8"/>
      <c r="O174" s="11"/>
      <c r="P174" s="8"/>
      <c r="Q174" s="8"/>
      <c r="R174" s="90"/>
      <c r="S174" s="9"/>
      <c r="T174" s="170"/>
      <c r="U174" s="8"/>
      <c r="V174" s="31"/>
    </row>
    <row r="175" spans="1:22" ht="12.75" outlineLevel="2">
      <c r="A175" s="3"/>
      <c r="B175" s="122"/>
      <c r="C175" s="119" t="s">
        <v>193</v>
      </c>
      <c r="D175" s="119"/>
      <c r="E175" s="8"/>
      <c r="F175" s="8"/>
      <c r="G175" s="8"/>
      <c r="H175" s="8"/>
      <c r="I175" s="11"/>
      <c r="J175" s="8"/>
      <c r="K175" s="8"/>
      <c r="L175" s="8"/>
      <c r="M175" s="8"/>
      <c r="N175" s="8"/>
      <c r="O175" s="11"/>
      <c r="P175" s="8"/>
      <c r="Q175" s="8"/>
      <c r="R175" s="90"/>
      <c r="S175" s="9"/>
      <c r="T175" s="170"/>
      <c r="U175" s="8"/>
      <c r="V175" s="31"/>
    </row>
    <row r="176" spans="1:22" ht="12.75" outlineLevel="2">
      <c r="A176" s="3"/>
      <c r="B176" s="122"/>
      <c r="C176" s="119" t="s">
        <v>194</v>
      </c>
      <c r="D176" s="119"/>
      <c r="E176" s="8"/>
      <c r="F176" s="8"/>
      <c r="G176" s="8"/>
      <c r="H176" s="8"/>
      <c r="I176" s="11"/>
      <c r="J176" s="8"/>
      <c r="K176" s="8"/>
      <c r="L176" s="8"/>
      <c r="M176" s="8"/>
      <c r="N176" s="8"/>
      <c r="O176" s="11"/>
      <c r="P176" s="8"/>
      <c r="Q176" s="8"/>
      <c r="R176" s="90"/>
      <c r="S176" s="9"/>
      <c r="T176" s="170"/>
      <c r="U176" s="8"/>
      <c r="V176" s="31"/>
    </row>
    <row r="177" spans="1:22" ht="12.75" outlineLevel="2">
      <c r="A177" s="3"/>
      <c r="B177" s="122"/>
      <c r="C177" s="119" t="s">
        <v>195</v>
      </c>
      <c r="D177" s="119"/>
      <c r="E177" s="8"/>
      <c r="F177" s="8"/>
      <c r="G177" s="8"/>
      <c r="H177" s="8"/>
      <c r="I177" s="11"/>
      <c r="J177" s="8"/>
      <c r="K177" s="8"/>
      <c r="L177" s="8"/>
      <c r="M177" s="8"/>
      <c r="N177" s="8"/>
      <c r="O177" s="11"/>
      <c r="P177" s="8"/>
      <c r="Q177" s="8"/>
      <c r="R177" s="90"/>
      <c r="S177" s="9"/>
      <c r="T177" s="170"/>
      <c r="U177" s="8"/>
      <c r="V177" s="31"/>
    </row>
    <row r="178" spans="1:22" ht="12.75" outlineLevel="1">
      <c r="A178" s="3"/>
      <c r="B178" s="122"/>
      <c r="C178" s="119" t="s">
        <v>157</v>
      </c>
      <c r="D178" s="119"/>
      <c r="E178" s="8">
        <v>1</v>
      </c>
      <c r="F178" s="8">
        <v>1</v>
      </c>
      <c r="G178" s="8">
        <v>1</v>
      </c>
      <c r="H178" s="8">
        <v>1</v>
      </c>
      <c r="I178" s="11">
        <f>+(E178*$E$4)+(F178*$F$4)+(G178*$G$4)+(H178*$H$4)</f>
        <v>1</v>
      </c>
      <c r="J178" s="8"/>
      <c r="K178" s="8"/>
      <c r="L178" s="8"/>
      <c r="M178" s="8"/>
      <c r="N178" s="8"/>
      <c r="O178" s="11"/>
      <c r="P178" s="8"/>
      <c r="Q178" s="8"/>
      <c r="R178" s="90"/>
      <c r="S178" s="9"/>
      <c r="T178" s="9"/>
      <c r="U178" s="8"/>
      <c r="V178" s="31"/>
    </row>
    <row r="179" spans="1:22" ht="12.75" outlineLevel="2">
      <c r="A179" s="3"/>
      <c r="B179" s="122"/>
      <c r="C179" s="119" t="s">
        <v>191</v>
      </c>
      <c r="D179" s="119"/>
      <c r="E179" s="8"/>
      <c r="F179" s="8"/>
      <c r="G179" s="8"/>
      <c r="H179" s="8"/>
      <c r="I179" s="11"/>
      <c r="J179" s="8"/>
      <c r="K179" s="8"/>
      <c r="L179" s="8"/>
      <c r="M179" s="8"/>
      <c r="N179" s="8"/>
      <c r="O179" s="11"/>
      <c r="P179" s="8"/>
      <c r="Q179" s="8"/>
      <c r="R179" s="90"/>
      <c r="S179" s="94"/>
      <c r="T179" s="169"/>
      <c r="U179" s="8"/>
      <c r="V179" s="31"/>
    </row>
    <row r="180" spans="1:22" ht="13.5" outlineLevel="2" thickBot="1">
      <c r="A180" s="3"/>
      <c r="B180" s="120"/>
      <c r="C180" s="119" t="s">
        <v>192</v>
      </c>
      <c r="D180" s="119"/>
      <c r="E180" s="8"/>
      <c r="F180" s="8"/>
      <c r="G180" s="8"/>
      <c r="H180" s="8"/>
      <c r="I180" s="11"/>
      <c r="J180" s="8"/>
      <c r="K180" s="8"/>
      <c r="L180" s="8"/>
      <c r="M180" s="8"/>
      <c r="N180" s="8"/>
      <c r="O180" s="11"/>
      <c r="P180" s="8"/>
      <c r="Q180" s="8"/>
      <c r="R180" s="110"/>
      <c r="S180" s="94"/>
      <c r="T180" s="169"/>
      <c r="U180" s="8"/>
      <c r="V180" s="31"/>
    </row>
    <row r="181" spans="1:22" ht="13.5" customHeight="1" thickBot="1">
      <c r="A181" s="3"/>
      <c r="B181" s="187" t="s">
        <v>144</v>
      </c>
      <c r="C181" s="188"/>
      <c r="D181" s="132"/>
      <c r="E181" s="63">
        <f>E182</f>
        <v>1</v>
      </c>
      <c r="F181" s="63">
        <f>F182</f>
        <v>1</v>
      </c>
      <c r="G181" s="63">
        <f>G182</f>
        <v>1</v>
      </c>
      <c r="H181" s="63">
        <f>H182</f>
        <v>1</v>
      </c>
      <c r="I181" s="62">
        <f aca="true" t="shared" si="3" ref="I181:I254">+(E181*$E$4)+(F181*$F$4)+(G181*$G$4)+(H181*$H$4)</f>
        <v>1</v>
      </c>
      <c r="J181" s="63"/>
      <c r="K181" s="63"/>
      <c r="L181" s="63"/>
      <c r="M181" s="63"/>
      <c r="N181" s="63"/>
      <c r="O181" s="62"/>
      <c r="P181" s="63"/>
      <c r="Q181" s="63"/>
      <c r="R181" s="93"/>
      <c r="S181" s="94"/>
      <c r="T181" s="184"/>
      <c r="U181" s="184"/>
      <c r="V181" s="31"/>
    </row>
    <row r="182" spans="1:22" ht="12.75" outlineLevel="1">
      <c r="A182" s="3"/>
      <c r="B182" s="118"/>
      <c r="C182" s="119" t="s">
        <v>47</v>
      </c>
      <c r="D182" s="119"/>
      <c r="E182" s="10">
        <v>1</v>
      </c>
      <c r="F182" s="10">
        <v>1</v>
      </c>
      <c r="G182" s="10">
        <v>1</v>
      </c>
      <c r="H182" s="10">
        <v>1</v>
      </c>
      <c r="I182" s="11">
        <f t="shared" si="3"/>
        <v>1</v>
      </c>
      <c r="J182" s="10"/>
      <c r="K182" s="10"/>
      <c r="L182" s="10"/>
      <c r="M182" s="10"/>
      <c r="N182" s="10"/>
      <c r="O182" s="11"/>
      <c r="P182" s="10"/>
      <c r="Q182" s="10"/>
      <c r="R182" s="90"/>
      <c r="S182" s="9"/>
      <c r="T182" s="9"/>
      <c r="U182" s="8"/>
      <c r="V182" s="31"/>
    </row>
    <row r="183" spans="1:22" ht="12.75" outlineLevel="2">
      <c r="A183" s="3"/>
      <c r="B183" s="122"/>
      <c r="C183" s="119" t="s">
        <v>185</v>
      </c>
      <c r="D183" s="119"/>
      <c r="E183" s="10"/>
      <c r="F183" s="10"/>
      <c r="G183" s="10"/>
      <c r="H183" s="10"/>
      <c r="I183" s="11"/>
      <c r="J183" s="10"/>
      <c r="K183" s="10"/>
      <c r="L183" s="10"/>
      <c r="M183" s="10"/>
      <c r="N183" s="10"/>
      <c r="O183" s="11"/>
      <c r="P183" s="10"/>
      <c r="Q183" s="10"/>
      <c r="R183" s="90"/>
      <c r="S183" s="94"/>
      <c r="T183" s="169"/>
      <c r="U183" s="8"/>
      <c r="V183" s="31"/>
    </row>
    <row r="184" spans="1:22" ht="12.75" outlineLevel="2">
      <c r="A184" s="3"/>
      <c r="B184" s="122"/>
      <c r="C184" s="119" t="s">
        <v>184</v>
      </c>
      <c r="D184" s="119"/>
      <c r="E184" s="10"/>
      <c r="F184" s="10"/>
      <c r="G184" s="10"/>
      <c r="H184" s="10"/>
      <c r="I184" s="11"/>
      <c r="J184" s="10"/>
      <c r="K184" s="10"/>
      <c r="L184" s="10"/>
      <c r="M184" s="10"/>
      <c r="N184" s="10"/>
      <c r="O184" s="11"/>
      <c r="P184" s="10"/>
      <c r="Q184" s="10"/>
      <c r="R184" s="90"/>
      <c r="S184" s="94"/>
      <c r="T184" s="169"/>
      <c r="U184" s="8"/>
      <c r="V184" s="31"/>
    </row>
    <row r="185" spans="1:22" ht="12.75" outlineLevel="2">
      <c r="A185" s="3"/>
      <c r="B185" s="122"/>
      <c r="C185" s="119" t="s">
        <v>280</v>
      </c>
      <c r="D185" s="119"/>
      <c r="E185" s="10"/>
      <c r="F185" s="10"/>
      <c r="G185" s="10"/>
      <c r="H185" s="10"/>
      <c r="I185" s="11"/>
      <c r="J185" s="10"/>
      <c r="K185" s="10"/>
      <c r="L185" s="10"/>
      <c r="M185" s="10"/>
      <c r="N185" s="10"/>
      <c r="O185" s="11"/>
      <c r="P185" s="10"/>
      <c r="Q185" s="10"/>
      <c r="R185" s="90"/>
      <c r="S185" s="94"/>
      <c r="T185" s="169"/>
      <c r="U185" s="8"/>
      <c r="V185" s="31"/>
    </row>
    <row r="186" spans="1:22" ht="12.75" outlineLevel="2">
      <c r="A186" s="3"/>
      <c r="B186" s="122"/>
      <c r="C186" s="119" t="s">
        <v>182</v>
      </c>
      <c r="D186" s="119"/>
      <c r="E186" s="10"/>
      <c r="F186" s="10"/>
      <c r="G186" s="10"/>
      <c r="H186" s="10"/>
      <c r="I186" s="11"/>
      <c r="J186" s="10"/>
      <c r="K186" s="10"/>
      <c r="L186" s="10"/>
      <c r="M186" s="10"/>
      <c r="N186" s="10"/>
      <c r="O186" s="11"/>
      <c r="P186" s="10"/>
      <c r="Q186" s="10"/>
      <c r="R186" s="90"/>
      <c r="S186" s="94"/>
      <c r="T186" s="169"/>
      <c r="U186" s="8"/>
      <c r="V186" s="31"/>
    </row>
    <row r="187" spans="1:22" ht="13.5" outlineLevel="2" thickBot="1">
      <c r="A187" s="3"/>
      <c r="B187" s="120"/>
      <c r="C187" s="119" t="s">
        <v>183</v>
      </c>
      <c r="D187" s="119"/>
      <c r="E187" s="10"/>
      <c r="F187" s="10"/>
      <c r="G187" s="10"/>
      <c r="H187" s="10"/>
      <c r="I187" s="11"/>
      <c r="J187" s="10"/>
      <c r="K187" s="10"/>
      <c r="L187" s="10"/>
      <c r="M187" s="10"/>
      <c r="N187" s="10"/>
      <c r="O187" s="11"/>
      <c r="P187" s="10"/>
      <c r="Q187" s="10"/>
      <c r="R187" s="110"/>
      <c r="S187" s="94"/>
      <c r="T187" s="169"/>
      <c r="U187" s="8"/>
      <c r="V187" s="31"/>
    </row>
    <row r="188" spans="1:22" ht="13.5" customHeight="1" thickBot="1">
      <c r="A188" s="3"/>
      <c r="B188" s="187" t="s">
        <v>145</v>
      </c>
      <c r="C188" s="188"/>
      <c r="D188" s="123"/>
      <c r="E188" s="63">
        <f>(E189+E196+E197+E198+E203)/5</f>
        <v>1</v>
      </c>
      <c r="F188" s="63">
        <f>(F189+F196+F197+F198+F203)/5</f>
        <v>1</v>
      </c>
      <c r="G188" s="63">
        <f>(G189+G196+G197+G198+G203)/5</f>
        <v>1</v>
      </c>
      <c r="H188" s="63">
        <f>(H189+H196+H197+H198+H203)/5</f>
        <v>1</v>
      </c>
      <c r="I188" s="62">
        <f t="shared" si="3"/>
        <v>1</v>
      </c>
      <c r="J188" s="63"/>
      <c r="K188" s="63"/>
      <c r="L188" s="63"/>
      <c r="M188" s="63"/>
      <c r="N188" s="63"/>
      <c r="O188" s="67"/>
      <c r="P188" s="63"/>
      <c r="Q188" s="63"/>
      <c r="R188" s="93"/>
      <c r="S188" s="94"/>
      <c r="T188" s="184"/>
      <c r="U188" s="184"/>
      <c r="V188" s="31"/>
    </row>
    <row r="189" spans="1:22" ht="12.75" outlineLevel="1">
      <c r="A189" s="3"/>
      <c r="B189" s="118"/>
      <c r="C189" s="119" t="s">
        <v>38</v>
      </c>
      <c r="D189" s="119"/>
      <c r="E189" s="8">
        <v>1</v>
      </c>
      <c r="F189" s="8">
        <v>1</v>
      </c>
      <c r="G189" s="8">
        <v>1</v>
      </c>
      <c r="H189" s="8">
        <v>1</v>
      </c>
      <c r="I189" s="11">
        <f t="shared" si="3"/>
        <v>1</v>
      </c>
      <c r="J189" s="8"/>
      <c r="K189" s="8"/>
      <c r="L189" s="8"/>
      <c r="M189" s="8"/>
      <c r="N189" s="8"/>
      <c r="O189" s="11"/>
      <c r="P189" s="8"/>
      <c r="Q189" s="8"/>
      <c r="R189" s="90"/>
      <c r="S189" s="9"/>
      <c r="T189" s="9"/>
      <c r="U189" s="8"/>
      <c r="V189" s="31"/>
    </row>
    <row r="190" spans="1:22" ht="12.75" outlineLevel="2">
      <c r="A190" s="3"/>
      <c r="B190" s="122"/>
      <c r="C190" s="119" t="s">
        <v>222</v>
      </c>
      <c r="D190" s="119"/>
      <c r="E190" s="8"/>
      <c r="F190" s="8"/>
      <c r="G190" s="8"/>
      <c r="H190" s="8"/>
      <c r="I190" s="11"/>
      <c r="J190" s="8"/>
      <c r="K190" s="8"/>
      <c r="L190" s="8"/>
      <c r="M190" s="8"/>
      <c r="N190" s="8"/>
      <c r="O190" s="11"/>
      <c r="P190" s="8"/>
      <c r="Q190" s="8"/>
      <c r="R190" s="90"/>
      <c r="S190" s="9"/>
      <c r="T190" s="170"/>
      <c r="U190" s="8"/>
      <c r="V190" s="31"/>
    </row>
    <row r="191" spans="1:22" ht="12.75" outlineLevel="2">
      <c r="A191" s="3"/>
      <c r="B191" s="122"/>
      <c r="C191" s="119" t="s">
        <v>175</v>
      </c>
      <c r="D191" s="119"/>
      <c r="E191" s="8"/>
      <c r="F191" s="8"/>
      <c r="G191" s="8"/>
      <c r="H191" s="8"/>
      <c r="I191" s="11"/>
      <c r="J191" s="8"/>
      <c r="K191" s="8"/>
      <c r="L191" s="8"/>
      <c r="M191" s="8"/>
      <c r="N191" s="8"/>
      <c r="O191" s="11"/>
      <c r="P191" s="8"/>
      <c r="Q191" s="8"/>
      <c r="R191" s="90"/>
      <c r="S191" s="9"/>
      <c r="T191" s="170"/>
      <c r="U191" s="8"/>
      <c r="V191" s="31"/>
    </row>
    <row r="192" spans="1:22" ht="12.75" outlineLevel="2">
      <c r="A192" s="3"/>
      <c r="B192" s="122"/>
      <c r="C192" s="119" t="s">
        <v>223</v>
      </c>
      <c r="D192" s="119"/>
      <c r="E192" s="8"/>
      <c r="F192" s="8"/>
      <c r="G192" s="8"/>
      <c r="H192" s="8"/>
      <c r="I192" s="11"/>
      <c r="J192" s="8"/>
      <c r="K192" s="8"/>
      <c r="L192" s="8"/>
      <c r="M192" s="8"/>
      <c r="N192" s="8"/>
      <c r="O192" s="11"/>
      <c r="P192" s="8"/>
      <c r="Q192" s="8"/>
      <c r="R192" s="90"/>
      <c r="S192" s="9"/>
      <c r="T192" s="170"/>
      <c r="U192" s="8"/>
      <c r="V192" s="31"/>
    </row>
    <row r="193" spans="1:22" ht="12.75" outlineLevel="2">
      <c r="A193" s="3"/>
      <c r="B193" s="122"/>
      <c r="C193" s="119" t="s">
        <v>278</v>
      </c>
      <c r="D193" s="119"/>
      <c r="E193" s="8"/>
      <c r="F193" s="8"/>
      <c r="G193" s="8"/>
      <c r="H193" s="8"/>
      <c r="I193" s="11"/>
      <c r="J193" s="8"/>
      <c r="K193" s="8"/>
      <c r="L193" s="8"/>
      <c r="M193" s="8"/>
      <c r="N193" s="8"/>
      <c r="O193" s="11"/>
      <c r="P193" s="8"/>
      <c r="Q193" s="8"/>
      <c r="R193" s="90"/>
      <c r="S193" s="9"/>
      <c r="T193" s="170"/>
      <c r="U193" s="8"/>
      <c r="V193" s="31"/>
    </row>
    <row r="194" spans="1:22" ht="12.75" outlineLevel="2">
      <c r="A194" s="3"/>
      <c r="B194" s="122"/>
      <c r="C194" s="119" t="s">
        <v>226</v>
      </c>
      <c r="D194" s="119"/>
      <c r="E194" s="8"/>
      <c r="F194" s="8"/>
      <c r="G194" s="8"/>
      <c r="H194" s="8"/>
      <c r="I194" s="11"/>
      <c r="J194" s="8"/>
      <c r="K194" s="8"/>
      <c r="L194" s="8"/>
      <c r="M194" s="8"/>
      <c r="N194" s="8"/>
      <c r="O194" s="11"/>
      <c r="P194" s="8"/>
      <c r="Q194" s="8"/>
      <c r="R194" s="90"/>
      <c r="S194" s="9"/>
      <c r="T194" s="170"/>
      <c r="U194" s="8"/>
      <c r="V194" s="31"/>
    </row>
    <row r="195" spans="1:22" ht="12.75" outlineLevel="2">
      <c r="A195" s="3"/>
      <c r="B195" s="122"/>
      <c r="C195" s="119" t="s">
        <v>227</v>
      </c>
      <c r="D195" s="119"/>
      <c r="E195" s="8"/>
      <c r="F195" s="8"/>
      <c r="G195" s="8"/>
      <c r="H195" s="8"/>
      <c r="I195" s="11"/>
      <c r="J195" s="8"/>
      <c r="K195" s="8"/>
      <c r="L195" s="8"/>
      <c r="M195" s="8"/>
      <c r="N195" s="8"/>
      <c r="O195" s="11"/>
      <c r="P195" s="8"/>
      <c r="Q195" s="8"/>
      <c r="R195" s="90"/>
      <c r="S195" s="9"/>
      <c r="T195" s="170"/>
      <c r="U195" s="8"/>
      <c r="V195" s="31"/>
    </row>
    <row r="196" spans="1:22" ht="12.75" outlineLevel="1">
      <c r="A196" s="3"/>
      <c r="B196" s="122"/>
      <c r="C196" s="119" t="s">
        <v>279</v>
      </c>
      <c r="D196" s="119"/>
      <c r="E196" s="8">
        <v>1</v>
      </c>
      <c r="F196" s="8">
        <v>1</v>
      </c>
      <c r="G196" s="8">
        <v>1</v>
      </c>
      <c r="H196" s="8">
        <v>1</v>
      </c>
      <c r="I196" s="11">
        <f t="shared" si="3"/>
        <v>1</v>
      </c>
      <c r="J196" s="8"/>
      <c r="K196" s="8"/>
      <c r="L196" s="8"/>
      <c r="M196" s="8"/>
      <c r="N196" s="8"/>
      <c r="O196" s="11"/>
      <c r="P196" s="8"/>
      <c r="Q196" s="8"/>
      <c r="R196" s="90"/>
      <c r="S196" s="9"/>
      <c r="T196" s="9"/>
      <c r="U196" s="184"/>
      <c r="V196" s="31"/>
    </row>
    <row r="197" spans="1:22" ht="12.75" outlineLevel="1">
      <c r="A197" s="3"/>
      <c r="B197" s="122"/>
      <c r="C197" s="119" t="s">
        <v>277</v>
      </c>
      <c r="D197" s="119"/>
      <c r="E197" s="8">
        <v>1</v>
      </c>
      <c r="F197" s="8">
        <v>1</v>
      </c>
      <c r="G197" s="8">
        <v>1</v>
      </c>
      <c r="H197" s="8">
        <v>1</v>
      </c>
      <c r="I197" s="11">
        <f t="shared" si="3"/>
        <v>1</v>
      </c>
      <c r="J197" s="8"/>
      <c r="K197" s="8"/>
      <c r="L197" s="8"/>
      <c r="M197" s="8"/>
      <c r="N197" s="8"/>
      <c r="O197" s="11"/>
      <c r="P197" s="8"/>
      <c r="Q197" s="8"/>
      <c r="R197" s="90"/>
      <c r="S197" s="9"/>
      <c r="T197" s="9"/>
      <c r="U197" s="184"/>
      <c r="V197" s="31"/>
    </row>
    <row r="198" spans="1:22" ht="12.75" outlineLevel="1">
      <c r="A198" s="3"/>
      <c r="B198" s="122"/>
      <c r="C198" s="119" t="s">
        <v>39</v>
      </c>
      <c r="D198" s="119"/>
      <c r="E198" s="8">
        <v>1</v>
      </c>
      <c r="F198" s="8">
        <v>1</v>
      </c>
      <c r="G198" s="8">
        <v>1</v>
      </c>
      <c r="H198" s="8">
        <v>1</v>
      </c>
      <c r="I198" s="11">
        <f t="shared" si="3"/>
        <v>1</v>
      </c>
      <c r="J198" s="8"/>
      <c r="K198" s="8"/>
      <c r="L198" s="8"/>
      <c r="M198" s="8"/>
      <c r="N198" s="8"/>
      <c r="O198" s="11"/>
      <c r="P198" s="8"/>
      <c r="Q198" s="8"/>
      <c r="R198" s="90"/>
      <c r="S198" s="9"/>
      <c r="T198" s="9"/>
      <c r="U198" s="8"/>
      <c r="V198" s="31"/>
    </row>
    <row r="199" spans="1:22" ht="12.75" outlineLevel="2">
      <c r="A199" s="3"/>
      <c r="B199" s="122"/>
      <c r="C199" s="119" t="s">
        <v>224</v>
      </c>
      <c r="D199" s="119"/>
      <c r="E199" s="8"/>
      <c r="F199" s="8"/>
      <c r="G199" s="8"/>
      <c r="H199" s="8"/>
      <c r="I199" s="11"/>
      <c r="J199" s="8"/>
      <c r="K199" s="8"/>
      <c r="L199" s="8"/>
      <c r="M199" s="8"/>
      <c r="N199" s="8"/>
      <c r="O199" s="11"/>
      <c r="P199" s="8"/>
      <c r="Q199" s="8"/>
      <c r="R199" s="90"/>
      <c r="S199" s="9"/>
      <c r="T199" s="170"/>
      <c r="U199" s="8"/>
      <c r="V199" s="31"/>
    </row>
    <row r="200" spans="1:22" ht="12.75" outlineLevel="2">
      <c r="A200" s="3"/>
      <c r="B200" s="122"/>
      <c r="C200" s="119" t="s">
        <v>225</v>
      </c>
      <c r="D200" s="119"/>
      <c r="E200" s="8"/>
      <c r="F200" s="8"/>
      <c r="G200" s="8"/>
      <c r="H200" s="8"/>
      <c r="I200" s="11"/>
      <c r="J200" s="8"/>
      <c r="K200" s="8"/>
      <c r="L200" s="8"/>
      <c r="M200" s="8"/>
      <c r="N200" s="8"/>
      <c r="O200" s="11"/>
      <c r="P200" s="8"/>
      <c r="Q200" s="8"/>
      <c r="R200" s="90"/>
      <c r="S200" s="9"/>
      <c r="T200" s="170"/>
      <c r="U200" s="8"/>
      <c r="V200" s="31"/>
    </row>
    <row r="201" spans="1:22" ht="12.75" outlineLevel="2">
      <c r="A201" s="3"/>
      <c r="B201" s="122"/>
      <c r="C201" s="119" t="s">
        <v>275</v>
      </c>
      <c r="D201" s="119"/>
      <c r="E201" s="8"/>
      <c r="F201" s="8"/>
      <c r="G201" s="8"/>
      <c r="H201" s="8"/>
      <c r="I201" s="11"/>
      <c r="J201" s="8"/>
      <c r="K201" s="8"/>
      <c r="L201" s="8"/>
      <c r="M201" s="8"/>
      <c r="N201" s="8"/>
      <c r="O201" s="11"/>
      <c r="P201" s="8"/>
      <c r="Q201" s="8"/>
      <c r="R201" s="90"/>
      <c r="S201" s="9"/>
      <c r="T201" s="170"/>
      <c r="U201" s="8"/>
      <c r="V201" s="31"/>
    </row>
    <row r="202" spans="1:22" ht="12.75" outlineLevel="2">
      <c r="A202" s="3"/>
      <c r="B202" s="122"/>
      <c r="C202" s="119" t="s">
        <v>276</v>
      </c>
      <c r="D202" s="119"/>
      <c r="E202" s="8"/>
      <c r="F202" s="8"/>
      <c r="G202" s="8"/>
      <c r="H202" s="8"/>
      <c r="I202" s="11"/>
      <c r="J202" s="8"/>
      <c r="K202" s="8"/>
      <c r="L202" s="8"/>
      <c r="M202" s="8"/>
      <c r="N202" s="8"/>
      <c r="O202" s="11"/>
      <c r="P202" s="8"/>
      <c r="Q202" s="8"/>
      <c r="R202" s="90"/>
      <c r="S202" s="9"/>
      <c r="T202" s="170"/>
      <c r="U202" s="8"/>
      <c r="V202" s="31"/>
    </row>
    <row r="203" spans="1:26" ht="13.5" outlineLevel="1" thickBot="1">
      <c r="A203" s="3"/>
      <c r="B203" s="120"/>
      <c r="C203" s="119" t="s">
        <v>40</v>
      </c>
      <c r="D203" s="119"/>
      <c r="E203" s="8">
        <v>1</v>
      </c>
      <c r="F203" s="8">
        <v>1</v>
      </c>
      <c r="G203" s="8">
        <v>1</v>
      </c>
      <c r="H203" s="8">
        <v>1</v>
      </c>
      <c r="I203" s="11">
        <f t="shared" si="3"/>
        <v>1</v>
      </c>
      <c r="J203" s="8"/>
      <c r="K203" s="8"/>
      <c r="L203" s="8"/>
      <c r="M203" s="8"/>
      <c r="N203" s="8"/>
      <c r="O203" s="11"/>
      <c r="P203" s="8"/>
      <c r="Q203" s="8"/>
      <c r="R203" s="90"/>
      <c r="S203" s="9"/>
      <c r="T203" s="9"/>
      <c r="U203" s="184"/>
      <c r="V203" s="31"/>
      <c r="X203" s="100" t="s">
        <v>94</v>
      </c>
      <c r="Y203" s="144" t="s">
        <v>95</v>
      </c>
      <c r="Z203" s="145" t="s">
        <v>96</v>
      </c>
    </row>
    <row r="204" spans="1:26" ht="13.5" customHeight="1" thickBot="1">
      <c r="A204" s="3"/>
      <c r="B204" s="187" t="s">
        <v>146</v>
      </c>
      <c r="C204" s="188"/>
      <c r="D204" s="155"/>
      <c r="E204" s="63">
        <f>(E205+E212+E214)/3</f>
        <v>1</v>
      </c>
      <c r="F204" s="63">
        <f>(F205+F212+F214)/3</f>
        <v>1</v>
      </c>
      <c r="G204" s="63">
        <f>(G205+G212+G214)/3</f>
        <v>1</v>
      </c>
      <c r="H204" s="63">
        <f>(H205+H212+H214)/3</f>
        <v>1</v>
      </c>
      <c r="I204" s="62">
        <f t="shared" si="3"/>
        <v>1</v>
      </c>
      <c r="J204" s="63"/>
      <c r="K204" s="63"/>
      <c r="L204" s="63"/>
      <c r="M204" s="63"/>
      <c r="N204" s="63"/>
      <c r="O204" s="62"/>
      <c r="P204" s="63"/>
      <c r="Q204" s="63"/>
      <c r="R204" s="93"/>
      <c r="S204" s="94"/>
      <c r="T204" s="184"/>
      <c r="U204" s="184"/>
      <c r="V204" s="31"/>
      <c r="X204" s="68"/>
      <c r="Y204" s="7" t="s">
        <v>97</v>
      </c>
      <c r="Z204" s="146" t="s">
        <v>98</v>
      </c>
    </row>
    <row r="205" spans="1:26" ht="12.75" outlineLevel="1">
      <c r="A205" s="3"/>
      <c r="B205" s="118"/>
      <c r="C205" s="121" t="s">
        <v>48</v>
      </c>
      <c r="D205" s="121"/>
      <c r="E205" s="8">
        <v>1</v>
      </c>
      <c r="F205" s="8">
        <v>1</v>
      </c>
      <c r="G205" s="8">
        <v>1</v>
      </c>
      <c r="H205" s="8">
        <v>1</v>
      </c>
      <c r="I205" s="11">
        <f t="shared" si="3"/>
        <v>1</v>
      </c>
      <c r="J205" s="8"/>
      <c r="K205" s="8"/>
      <c r="L205" s="8"/>
      <c r="M205" s="8"/>
      <c r="N205" s="8"/>
      <c r="O205" s="11"/>
      <c r="P205" s="8"/>
      <c r="Q205" s="8"/>
      <c r="R205" s="90"/>
      <c r="S205" s="9"/>
      <c r="T205" s="9"/>
      <c r="U205" s="8"/>
      <c r="V205" s="31"/>
      <c r="X205" s="68"/>
      <c r="Y205" s="7" t="s">
        <v>99</v>
      </c>
      <c r="Z205" s="147" t="s">
        <v>88</v>
      </c>
    </row>
    <row r="206" spans="1:26" ht="12.75" outlineLevel="2">
      <c r="A206" s="3"/>
      <c r="B206" s="122"/>
      <c r="C206" s="121" t="s">
        <v>273</v>
      </c>
      <c r="D206" s="121"/>
      <c r="E206" s="8"/>
      <c r="F206" s="8"/>
      <c r="G206" s="8"/>
      <c r="H206" s="8"/>
      <c r="I206" s="11"/>
      <c r="J206" s="8"/>
      <c r="K206" s="8"/>
      <c r="L206" s="8"/>
      <c r="M206" s="8"/>
      <c r="N206" s="8"/>
      <c r="O206" s="11"/>
      <c r="P206" s="8"/>
      <c r="Q206" s="8"/>
      <c r="R206" s="90"/>
      <c r="S206" s="9"/>
      <c r="T206" s="170"/>
      <c r="U206" s="8"/>
      <c r="V206" s="31"/>
      <c r="X206" s="68"/>
      <c r="Y206" s="7"/>
      <c r="Z206" s="147"/>
    </row>
    <row r="207" spans="1:26" ht="12.75" outlineLevel="2">
      <c r="A207" s="3"/>
      <c r="B207" s="122"/>
      <c r="C207" s="121" t="s">
        <v>178</v>
      </c>
      <c r="D207" s="121"/>
      <c r="E207" s="8"/>
      <c r="F207" s="8"/>
      <c r="G207" s="8"/>
      <c r="H207" s="8"/>
      <c r="I207" s="11"/>
      <c r="J207" s="8"/>
      <c r="K207" s="8"/>
      <c r="L207" s="8"/>
      <c r="M207" s="8"/>
      <c r="N207" s="8"/>
      <c r="O207" s="11"/>
      <c r="P207" s="8"/>
      <c r="Q207" s="8"/>
      <c r="R207" s="90"/>
      <c r="S207" s="9"/>
      <c r="T207" s="170"/>
      <c r="U207" s="8"/>
      <c r="V207" s="31"/>
      <c r="X207" s="68"/>
      <c r="Y207" s="7"/>
      <c r="Z207" s="147"/>
    </row>
    <row r="208" spans="1:26" ht="12.75" outlineLevel="2">
      <c r="A208" s="3"/>
      <c r="B208" s="122"/>
      <c r="C208" s="121" t="s">
        <v>179</v>
      </c>
      <c r="D208" s="121"/>
      <c r="E208" s="8"/>
      <c r="F208" s="8"/>
      <c r="G208" s="8"/>
      <c r="H208" s="8"/>
      <c r="I208" s="11"/>
      <c r="J208" s="8"/>
      <c r="K208" s="8"/>
      <c r="L208" s="8"/>
      <c r="M208" s="8"/>
      <c r="N208" s="8"/>
      <c r="O208" s="11"/>
      <c r="P208" s="8"/>
      <c r="Q208" s="8"/>
      <c r="R208" s="90"/>
      <c r="S208" s="9"/>
      <c r="T208" s="170"/>
      <c r="U208" s="8"/>
      <c r="V208" s="31"/>
      <c r="X208" s="68"/>
      <c r="Y208" s="7"/>
      <c r="Z208" s="147"/>
    </row>
    <row r="209" spans="1:26" ht="12.75" outlineLevel="2">
      <c r="A209" s="3"/>
      <c r="B209" s="122"/>
      <c r="C209" s="121" t="s">
        <v>274</v>
      </c>
      <c r="D209" s="121"/>
      <c r="E209" s="8"/>
      <c r="F209" s="8"/>
      <c r="G209" s="8"/>
      <c r="H209" s="8"/>
      <c r="I209" s="11"/>
      <c r="J209" s="8"/>
      <c r="K209" s="8"/>
      <c r="L209" s="8"/>
      <c r="M209" s="8"/>
      <c r="N209" s="8"/>
      <c r="O209" s="11"/>
      <c r="P209" s="8"/>
      <c r="Q209" s="8"/>
      <c r="R209" s="90"/>
      <c r="S209" s="9"/>
      <c r="T209" s="170"/>
      <c r="U209" s="8"/>
      <c r="V209" s="31"/>
      <c r="X209" s="68"/>
      <c r="Y209" s="7"/>
      <c r="Z209" s="147"/>
    </row>
    <row r="210" spans="1:26" ht="12.75" outlineLevel="2">
      <c r="A210" s="3"/>
      <c r="B210" s="122"/>
      <c r="C210" s="121" t="s">
        <v>180</v>
      </c>
      <c r="D210" s="121"/>
      <c r="E210" s="8"/>
      <c r="F210" s="8"/>
      <c r="G210" s="8"/>
      <c r="H210" s="8"/>
      <c r="I210" s="11"/>
      <c r="J210" s="8"/>
      <c r="K210" s="8"/>
      <c r="L210" s="8"/>
      <c r="M210" s="8"/>
      <c r="N210" s="8"/>
      <c r="O210" s="11"/>
      <c r="P210" s="8"/>
      <c r="Q210" s="8"/>
      <c r="R210" s="90"/>
      <c r="S210" s="9"/>
      <c r="T210" s="170"/>
      <c r="U210" s="8"/>
      <c r="V210" s="31"/>
      <c r="X210" s="68"/>
      <c r="Y210" s="7"/>
      <c r="Z210" s="147"/>
    </row>
    <row r="211" spans="1:26" ht="12.75" outlineLevel="2">
      <c r="A211" s="3"/>
      <c r="B211" s="122"/>
      <c r="C211" s="121" t="s">
        <v>181</v>
      </c>
      <c r="D211" s="121"/>
      <c r="E211" s="8"/>
      <c r="F211" s="8"/>
      <c r="G211" s="8"/>
      <c r="H211" s="8"/>
      <c r="I211" s="11"/>
      <c r="J211" s="8"/>
      <c r="K211" s="8"/>
      <c r="L211" s="8"/>
      <c r="M211" s="8"/>
      <c r="N211" s="8"/>
      <c r="O211" s="11"/>
      <c r="P211" s="8"/>
      <c r="Q211" s="8"/>
      <c r="R211" s="90"/>
      <c r="S211" s="9"/>
      <c r="T211" s="170"/>
      <c r="U211" s="8"/>
      <c r="V211" s="31"/>
      <c r="X211" s="68"/>
      <c r="Y211" s="7"/>
      <c r="Z211" s="147"/>
    </row>
    <row r="212" spans="1:26" ht="12.75" outlineLevel="1">
      <c r="A212" s="3"/>
      <c r="B212" s="122"/>
      <c r="C212" s="119" t="s">
        <v>49</v>
      </c>
      <c r="D212" s="119"/>
      <c r="E212" s="8">
        <v>1</v>
      </c>
      <c r="F212" s="8">
        <v>1</v>
      </c>
      <c r="G212" s="8">
        <v>1</v>
      </c>
      <c r="H212" s="8">
        <v>1</v>
      </c>
      <c r="I212" s="11">
        <f t="shared" si="3"/>
        <v>1</v>
      </c>
      <c r="J212" s="8"/>
      <c r="K212" s="8"/>
      <c r="L212" s="8"/>
      <c r="M212" s="8"/>
      <c r="N212" s="8"/>
      <c r="O212" s="11"/>
      <c r="P212" s="8"/>
      <c r="Q212" s="8"/>
      <c r="R212" s="90"/>
      <c r="S212" s="9"/>
      <c r="T212" s="9"/>
      <c r="U212" s="8"/>
      <c r="V212" s="31"/>
      <c r="X212" s="68"/>
      <c r="Y212" s="7"/>
      <c r="Z212" s="148"/>
    </row>
    <row r="213" spans="1:26" ht="12.75" outlineLevel="2">
      <c r="A213" s="3"/>
      <c r="B213" s="122"/>
      <c r="C213" s="119" t="s">
        <v>272</v>
      </c>
      <c r="D213" s="119"/>
      <c r="E213" s="8"/>
      <c r="F213" s="8"/>
      <c r="G213" s="8"/>
      <c r="H213" s="8"/>
      <c r="I213" s="11"/>
      <c r="J213" s="8"/>
      <c r="K213" s="8"/>
      <c r="L213" s="8"/>
      <c r="M213" s="8"/>
      <c r="N213" s="8"/>
      <c r="O213" s="11"/>
      <c r="P213" s="8"/>
      <c r="Q213" s="8"/>
      <c r="R213" s="90"/>
      <c r="S213" s="9"/>
      <c r="T213" s="170"/>
      <c r="U213" s="8"/>
      <c r="V213" s="31"/>
      <c r="X213" s="68"/>
      <c r="Y213" s="7"/>
      <c r="Z213" s="148"/>
    </row>
    <row r="214" spans="1:26" ht="12.75" outlineLevel="1">
      <c r="A214" s="3"/>
      <c r="B214" s="122"/>
      <c r="C214" s="119" t="s">
        <v>50</v>
      </c>
      <c r="D214" s="119"/>
      <c r="E214" s="8">
        <v>1</v>
      </c>
      <c r="F214" s="8">
        <v>1</v>
      </c>
      <c r="G214" s="8">
        <v>1</v>
      </c>
      <c r="H214" s="8">
        <v>1</v>
      </c>
      <c r="I214" s="11">
        <f t="shared" si="3"/>
        <v>1</v>
      </c>
      <c r="J214" s="8"/>
      <c r="K214" s="8"/>
      <c r="L214" s="8"/>
      <c r="M214" s="8"/>
      <c r="N214" s="8"/>
      <c r="O214" s="11"/>
      <c r="P214" s="8"/>
      <c r="Q214" s="8"/>
      <c r="R214" s="90"/>
      <c r="S214" s="9"/>
      <c r="T214" s="9"/>
      <c r="U214" s="8"/>
      <c r="V214" s="31"/>
      <c r="X214" s="68" t="s">
        <v>100</v>
      </c>
      <c r="Y214" s="7" t="s">
        <v>101</v>
      </c>
      <c r="Z214" s="149" t="s">
        <v>96</v>
      </c>
    </row>
    <row r="215" spans="1:26" ht="12.75" outlineLevel="2">
      <c r="A215" s="3"/>
      <c r="B215" s="122"/>
      <c r="C215" s="119" t="s">
        <v>211</v>
      </c>
      <c r="D215" s="124"/>
      <c r="E215" s="8"/>
      <c r="F215" s="8"/>
      <c r="G215" s="8"/>
      <c r="H215" s="8"/>
      <c r="I215" s="11"/>
      <c r="J215" s="8"/>
      <c r="K215" s="8"/>
      <c r="L215" s="8"/>
      <c r="M215" s="8"/>
      <c r="N215" s="8"/>
      <c r="O215" s="11"/>
      <c r="P215" s="8"/>
      <c r="Q215" s="8"/>
      <c r="R215" s="90"/>
      <c r="S215" s="94"/>
      <c r="T215" s="169"/>
      <c r="U215" s="8"/>
      <c r="V215" s="31"/>
      <c r="X215" s="68"/>
      <c r="Y215" s="7"/>
      <c r="Z215" s="149"/>
    </row>
    <row r="216" spans="1:26" ht="12.75" outlineLevel="2">
      <c r="A216" s="3"/>
      <c r="B216" s="128"/>
      <c r="C216" s="119" t="s">
        <v>212</v>
      </c>
      <c r="D216" s="124"/>
      <c r="E216" s="8"/>
      <c r="F216" s="8"/>
      <c r="G216" s="8"/>
      <c r="H216" s="8"/>
      <c r="I216" s="11"/>
      <c r="J216" s="8"/>
      <c r="K216" s="8"/>
      <c r="L216" s="8"/>
      <c r="M216" s="8"/>
      <c r="N216" s="8"/>
      <c r="O216" s="11"/>
      <c r="P216" s="8"/>
      <c r="Q216" s="8"/>
      <c r="R216" s="90"/>
      <c r="S216" s="94"/>
      <c r="T216" s="169"/>
      <c r="U216" s="8"/>
      <c r="V216" s="31"/>
      <c r="X216" s="68"/>
      <c r="Y216" s="7"/>
      <c r="Z216" s="149"/>
    </row>
    <row r="217" spans="1:26" ht="12.75" outlineLevel="2">
      <c r="A217" s="3"/>
      <c r="B217" s="128"/>
      <c r="C217" s="119" t="s">
        <v>249</v>
      </c>
      <c r="D217" s="124"/>
      <c r="E217" s="8"/>
      <c r="F217" s="8"/>
      <c r="G217" s="8"/>
      <c r="H217" s="8"/>
      <c r="I217" s="11"/>
      <c r="J217" s="8"/>
      <c r="K217" s="8"/>
      <c r="L217" s="8"/>
      <c r="M217" s="8"/>
      <c r="N217" s="8"/>
      <c r="O217" s="11"/>
      <c r="P217" s="8"/>
      <c r="Q217" s="8"/>
      <c r="R217" s="90"/>
      <c r="S217" s="94"/>
      <c r="T217" s="169"/>
      <c r="U217" s="8"/>
      <c r="V217" s="31"/>
      <c r="X217" s="68"/>
      <c r="Y217" s="7"/>
      <c r="Z217" s="149"/>
    </row>
    <row r="218" spans="1:26" ht="12.75" outlineLevel="2">
      <c r="A218" s="3"/>
      <c r="B218" s="122"/>
      <c r="C218" s="119" t="s">
        <v>213</v>
      </c>
      <c r="D218" s="124"/>
      <c r="E218" s="8"/>
      <c r="F218" s="8"/>
      <c r="G218" s="8"/>
      <c r="H218" s="8"/>
      <c r="I218" s="11"/>
      <c r="J218" s="8"/>
      <c r="K218" s="8"/>
      <c r="L218" s="8"/>
      <c r="M218" s="8"/>
      <c r="N218" s="8"/>
      <c r="O218" s="11"/>
      <c r="P218" s="8"/>
      <c r="Q218" s="8"/>
      <c r="R218" s="90"/>
      <c r="S218" s="94"/>
      <c r="T218" s="169"/>
      <c r="U218" s="8"/>
      <c r="V218" s="31"/>
      <c r="X218" s="68"/>
      <c r="Y218" s="7"/>
      <c r="Z218" s="149"/>
    </row>
    <row r="219" spans="1:26" ht="13.5" outlineLevel="2" thickBot="1">
      <c r="A219" s="3"/>
      <c r="B219" s="157"/>
      <c r="C219" s="119" t="s">
        <v>214</v>
      </c>
      <c r="D219" s="124"/>
      <c r="E219" s="8"/>
      <c r="F219" s="8"/>
      <c r="G219" s="8"/>
      <c r="H219" s="8"/>
      <c r="I219" s="11"/>
      <c r="J219" s="8"/>
      <c r="K219" s="8"/>
      <c r="L219" s="8"/>
      <c r="M219" s="8"/>
      <c r="N219" s="8"/>
      <c r="O219" s="11"/>
      <c r="P219" s="8"/>
      <c r="Q219" s="8"/>
      <c r="R219" s="110"/>
      <c r="S219" s="94"/>
      <c r="T219" s="169"/>
      <c r="U219" s="8"/>
      <c r="V219" s="31"/>
      <c r="X219" s="68"/>
      <c r="Y219" s="7"/>
      <c r="Z219" s="149"/>
    </row>
    <row r="220" spans="1:26" ht="13.5" customHeight="1" thickBot="1">
      <c r="A220" s="3"/>
      <c r="B220" s="187" t="s">
        <v>147</v>
      </c>
      <c r="C220" s="188"/>
      <c r="D220" s="155"/>
      <c r="E220" s="63">
        <f>(E221+E223+E225+E227)/4</f>
        <v>1</v>
      </c>
      <c r="F220" s="63">
        <f>(F221+F223+F225+F227)/4</f>
        <v>1</v>
      </c>
      <c r="G220" s="63">
        <f>(G221+G223+G225+G227)/4</f>
        <v>1</v>
      </c>
      <c r="H220" s="63">
        <f>(H221+H223+H225+H227)/4</f>
        <v>1</v>
      </c>
      <c r="I220" s="62">
        <f t="shared" si="3"/>
        <v>1</v>
      </c>
      <c r="J220" s="63"/>
      <c r="K220" s="63"/>
      <c r="L220" s="63"/>
      <c r="M220" s="63"/>
      <c r="N220" s="63"/>
      <c r="O220" s="62"/>
      <c r="P220" s="63"/>
      <c r="Q220" s="63"/>
      <c r="R220" s="93"/>
      <c r="S220" s="94"/>
      <c r="T220" s="184"/>
      <c r="U220" s="184"/>
      <c r="V220" s="31"/>
      <c r="X220" s="68"/>
      <c r="Y220" s="7" t="s">
        <v>102</v>
      </c>
      <c r="Z220" s="146" t="s">
        <v>98</v>
      </c>
    </row>
    <row r="221" spans="1:26" ht="12.75" outlineLevel="1">
      <c r="A221" s="3"/>
      <c r="B221" s="118"/>
      <c r="C221" s="124" t="s">
        <v>53</v>
      </c>
      <c r="D221" s="124"/>
      <c r="E221" s="8">
        <v>1</v>
      </c>
      <c r="F221" s="8">
        <v>1</v>
      </c>
      <c r="G221" s="8">
        <v>1</v>
      </c>
      <c r="H221" s="8">
        <v>1</v>
      </c>
      <c r="I221" s="11">
        <f t="shared" si="3"/>
        <v>1</v>
      </c>
      <c r="J221" s="8"/>
      <c r="K221" s="8"/>
      <c r="L221" s="8"/>
      <c r="M221" s="8"/>
      <c r="N221" s="8"/>
      <c r="O221" s="11"/>
      <c r="P221" s="8"/>
      <c r="Q221" s="8"/>
      <c r="R221" s="90"/>
      <c r="S221" s="9"/>
      <c r="T221" s="9"/>
      <c r="U221" s="8"/>
      <c r="V221" s="31"/>
      <c r="X221" s="68"/>
      <c r="Y221" s="7" t="s">
        <v>103</v>
      </c>
      <c r="Z221" s="147" t="s">
        <v>88</v>
      </c>
    </row>
    <row r="222" spans="1:26" ht="12.75" outlineLevel="2">
      <c r="A222" s="3"/>
      <c r="B222" s="122"/>
      <c r="C222" s="124" t="s">
        <v>215</v>
      </c>
      <c r="D222" s="124"/>
      <c r="E222" s="8"/>
      <c r="F222" s="8"/>
      <c r="G222" s="8"/>
      <c r="H222" s="8"/>
      <c r="I222" s="11"/>
      <c r="J222" s="8"/>
      <c r="K222" s="8"/>
      <c r="L222" s="8"/>
      <c r="M222" s="8"/>
      <c r="N222" s="8"/>
      <c r="O222" s="11"/>
      <c r="P222" s="8"/>
      <c r="Q222" s="8"/>
      <c r="R222" s="90"/>
      <c r="S222" s="9"/>
      <c r="T222" s="170"/>
      <c r="U222" s="8"/>
      <c r="V222" s="31"/>
      <c r="X222" s="68"/>
      <c r="Y222" s="7"/>
      <c r="Z222" s="147"/>
    </row>
    <row r="223" spans="1:26" ht="12.75" outlineLevel="1">
      <c r="A223" s="3"/>
      <c r="B223" s="122"/>
      <c r="C223" s="124" t="s">
        <v>54</v>
      </c>
      <c r="D223" s="124"/>
      <c r="E223" s="8">
        <v>1</v>
      </c>
      <c r="F223" s="8">
        <v>1</v>
      </c>
      <c r="G223" s="8">
        <v>1</v>
      </c>
      <c r="H223" s="8">
        <v>1</v>
      </c>
      <c r="I223" s="11">
        <f t="shared" si="3"/>
        <v>1</v>
      </c>
      <c r="J223" s="8"/>
      <c r="K223" s="8"/>
      <c r="L223" s="8"/>
      <c r="M223" s="8"/>
      <c r="N223" s="8"/>
      <c r="O223" s="11"/>
      <c r="P223" s="8"/>
      <c r="Q223" s="8"/>
      <c r="R223" s="90"/>
      <c r="S223" s="9"/>
      <c r="T223" s="9"/>
      <c r="U223" s="8"/>
      <c r="V223" s="31"/>
      <c r="X223" s="68"/>
      <c r="Y223" s="7"/>
      <c r="Z223" s="148"/>
    </row>
    <row r="224" spans="1:26" ht="12.75" outlineLevel="2">
      <c r="A224" s="3"/>
      <c r="B224" s="122"/>
      <c r="C224" s="124" t="s">
        <v>271</v>
      </c>
      <c r="D224" s="124"/>
      <c r="E224" s="8"/>
      <c r="F224" s="8"/>
      <c r="G224" s="8"/>
      <c r="H224" s="8"/>
      <c r="I224" s="11"/>
      <c r="J224" s="8"/>
      <c r="K224" s="8"/>
      <c r="L224" s="8"/>
      <c r="M224" s="8"/>
      <c r="N224" s="8"/>
      <c r="O224" s="11"/>
      <c r="P224" s="8"/>
      <c r="Q224" s="8"/>
      <c r="R224" s="90"/>
      <c r="S224" s="9"/>
      <c r="T224" s="170"/>
      <c r="U224" s="8"/>
      <c r="V224" s="31"/>
      <c r="X224" s="68"/>
      <c r="Y224" s="7"/>
      <c r="Z224" s="148"/>
    </row>
    <row r="225" spans="1:26" ht="12.75" outlineLevel="1">
      <c r="A225" s="3"/>
      <c r="B225" s="122"/>
      <c r="C225" s="124" t="s">
        <v>55</v>
      </c>
      <c r="D225" s="124"/>
      <c r="E225" s="8">
        <v>1</v>
      </c>
      <c r="F225" s="8">
        <v>1</v>
      </c>
      <c r="G225" s="8">
        <v>1</v>
      </c>
      <c r="H225" s="8">
        <v>1</v>
      </c>
      <c r="I225" s="11">
        <f t="shared" si="3"/>
        <v>1</v>
      </c>
      <c r="J225" s="8"/>
      <c r="K225" s="8"/>
      <c r="L225" s="8"/>
      <c r="M225" s="8"/>
      <c r="N225" s="8"/>
      <c r="O225" s="11"/>
      <c r="P225" s="8"/>
      <c r="Q225" s="8"/>
      <c r="R225" s="90"/>
      <c r="S225" s="9"/>
      <c r="T225" s="9"/>
      <c r="U225" s="8"/>
      <c r="V225" s="31"/>
      <c r="X225" s="68" t="s">
        <v>109</v>
      </c>
      <c r="Y225" s="7" t="s">
        <v>110</v>
      </c>
      <c r="Z225" s="149" t="s">
        <v>96</v>
      </c>
    </row>
    <row r="226" spans="1:26" ht="12.75" outlineLevel="2">
      <c r="A226" s="3"/>
      <c r="B226" s="122"/>
      <c r="C226" s="124" t="s">
        <v>216</v>
      </c>
      <c r="D226" s="124"/>
      <c r="E226" s="8"/>
      <c r="F226" s="8"/>
      <c r="G226" s="8"/>
      <c r="H226" s="8"/>
      <c r="I226" s="11"/>
      <c r="J226" s="8"/>
      <c r="K226" s="8"/>
      <c r="L226" s="8"/>
      <c r="M226" s="8"/>
      <c r="N226" s="8"/>
      <c r="O226" s="11"/>
      <c r="P226" s="8"/>
      <c r="Q226" s="8"/>
      <c r="R226" s="90"/>
      <c r="S226" s="94"/>
      <c r="T226" s="169"/>
      <c r="U226" s="8"/>
      <c r="V226" s="31"/>
      <c r="X226" s="68"/>
      <c r="Y226" s="7"/>
      <c r="Z226" s="149"/>
    </row>
    <row r="227" spans="1:26" ht="12.75" outlineLevel="1">
      <c r="A227" s="3"/>
      <c r="B227" s="122"/>
      <c r="C227" s="124" t="s">
        <v>165</v>
      </c>
      <c r="D227" s="124"/>
      <c r="E227" s="8">
        <v>1</v>
      </c>
      <c r="F227" s="8">
        <v>1</v>
      </c>
      <c r="G227" s="8">
        <v>1</v>
      </c>
      <c r="H227" s="8">
        <v>1</v>
      </c>
      <c r="I227" s="11">
        <f t="shared" si="3"/>
        <v>1</v>
      </c>
      <c r="J227" s="8"/>
      <c r="K227" s="8"/>
      <c r="L227" s="8"/>
      <c r="M227" s="8"/>
      <c r="N227" s="104"/>
      <c r="O227" s="11"/>
      <c r="P227" s="8"/>
      <c r="Q227" s="8"/>
      <c r="R227" s="90"/>
      <c r="S227" s="94"/>
      <c r="T227" s="94"/>
      <c r="U227" s="8"/>
      <c r="V227" s="31"/>
      <c r="X227" s="68"/>
      <c r="Y227" s="7" t="s">
        <v>111</v>
      </c>
      <c r="Z227" s="146" t="s">
        <v>98</v>
      </c>
    </row>
    <row r="228" spans="1:26" ht="13.5" outlineLevel="2" thickBot="1">
      <c r="A228" s="3"/>
      <c r="B228" s="157"/>
      <c r="C228" s="119" t="s">
        <v>217</v>
      </c>
      <c r="D228" s="124"/>
      <c r="E228" s="8"/>
      <c r="F228" s="8"/>
      <c r="G228" s="8"/>
      <c r="H228" s="8"/>
      <c r="I228" s="11"/>
      <c r="J228" s="8"/>
      <c r="K228" s="8"/>
      <c r="L228" s="8"/>
      <c r="M228" s="8"/>
      <c r="N228" s="104"/>
      <c r="O228" s="52"/>
      <c r="P228" s="8"/>
      <c r="Q228" s="8"/>
      <c r="R228" s="110"/>
      <c r="S228" s="94"/>
      <c r="T228" s="169"/>
      <c r="U228" s="8"/>
      <c r="V228" s="31"/>
      <c r="X228" s="68"/>
      <c r="Y228" s="7"/>
      <c r="Z228" s="146"/>
    </row>
    <row r="229" spans="1:26" ht="13.5" customHeight="1" thickBot="1">
      <c r="A229" s="3"/>
      <c r="B229" s="187" t="s">
        <v>148</v>
      </c>
      <c r="C229" s="188"/>
      <c r="D229" s="155"/>
      <c r="E229" s="63">
        <f>(E230+E231)/2</f>
        <v>1</v>
      </c>
      <c r="F229" s="63">
        <f>(F230+F231)/2</f>
        <v>1</v>
      </c>
      <c r="G229" s="63">
        <f>(G230+G231)/2</f>
        <v>1</v>
      </c>
      <c r="H229" s="63">
        <f>(H230+H231)/2</f>
        <v>1</v>
      </c>
      <c r="I229" s="62">
        <f t="shared" si="3"/>
        <v>1</v>
      </c>
      <c r="J229" s="63"/>
      <c r="K229" s="63"/>
      <c r="L229" s="63"/>
      <c r="M229" s="63"/>
      <c r="N229" s="63"/>
      <c r="O229" s="64"/>
      <c r="P229" s="63"/>
      <c r="Q229" s="63"/>
      <c r="R229" s="93"/>
      <c r="S229" s="94"/>
      <c r="T229" s="184"/>
      <c r="U229" s="184"/>
      <c r="V229" s="31"/>
      <c r="X229" s="150"/>
      <c r="Y229" s="151" t="s">
        <v>168</v>
      </c>
      <c r="Z229" s="152" t="s">
        <v>88</v>
      </c>
    </row>
    <row r="230" spans="1:22" ht="12.75" outlineLevel="1">
      <c r="A230" s="68"/>
      <c r="B230" s="118"/>
      <c r="C230" s="119" t="s">
        <v>65</v>
      </c>
      <c r="D230" s="119"/>
      <c r="E230" s="104">
        <v>1</v>
      </c>
      <c r="F230" s="8">
        <v>1</v>
      </c>
      <c r="G230" s="8">
        <v>1</v>
      </c>
      <c r="H230" s="8">
        <v>1</v>
      </c>
      <c r="I230" s="11">
        <f t="shared" si="3"/>
        <v>1</v>
      </c>
      <c r="J230" s="8"/>
      <c r="K230" s="8"/>
      <c r="L230" s="8"/>
      <c r="M230" s="8"/>
      <c r="N230" s="8"/>
      <c r="O230" s="52"/>
      <c r="P230" s="8"/>
      <c r="Q230" s="104"/>
      <c r="R230" s="90"/>
      <c r="S230" s="9"/>
      <c r="T230" s="9"/>
      <c r="U230" s="184"/>
      <c r="V230" s="31"/>
    </row>
    <row r="231" spans="1:22" ht="13.5" outlineLevel="1" thickBot="1">
      <c r="A231" s="68"/>
      <c r="B231" s="120"/>
      <c r="C231" s="121" t="s">
        <v>270</v>
      </c>
      <c r="D231" s="121"/>
      <c r="E231" s="104">
        <v>1</v>
      </c>
      <c r="F231" s="8">
        <v>1</v>
      </c>
      <c r="G231" s="8">
        <v>1</v>
      </c>
      <c r="H231" s="8">
        <v>1</v>
      </c>
      <c r="I231" s="11">
        <f t="shared" si="3"/>
        <v>1</v>
      </c>
      <c r="J231" s="8"/>
      <c r="K231" s="8"/>
      <c r="L231" s="8"/>
      <c r="M231" s="8"/>
      <c r="N231" s="8"/>
      <c r="O231" s="52"/>
      <c r="P231" s="8"/>
      <c r="Q231" s="104"/>
      <c r="R231" s="90"/>
      <c r="S231" s="9"/>
      <c r="T231" s="9"/>
      <c r="U231" s="184"/>
      <c r="V231" s="31"/>
    </row>
    <row r="232" spans="1:22" ht="13.5" customHeight="1" thickBot="1">
      <c r="A232" s="68"/>
      <c r="B232" s="187" t="s">
        <v>149</v>
      </c>
      <c r="C232" s="188"/>
      <c r="D232" s="155"/>
      <c r="E232" s="63">
        <f>(E233+E234+E235+E237)/4</f>
        <v>1</v>
      </c>
      <c r="F232" s="63">
        <f>(F233+F234+F235+F237)/4</f>
        <v>1</v>
      </c>
      <c r="G232" s="63">
        <f>(G233+G234+G235+G237)/4</f>
        <v>1</v>
      </c>
      <c r="H232" s="63">
        <f>(H233+H234+H235+H237)/4</f>
        <v>1</v>
      </c>
      <c r="I232" s="62">
        <f t="shared" si="3"/>
        <v>1</v>
      </c>
      <c r="J232" s="63"/>
      <c r="K232" s="63"/>
      <c r="L232" s="63"/>
      <c r="M232" s="63"/>
      <c r="N232" s="63"/>
      <c r="O232" s="64"/>
      <c r="P232" s="63"/>
      <c r="Q232" s="63"/>
      <c r="R232" s="93"/>
      <c r="S232" s="94"/>
      <c r="T232" s="184"/>
      <c r="U232" s="184"/>
      <c r="V232" s="31"/>
    </row>
    <row r="233" spans="1:22" ht="12.75" outlineLevel="1">
      <c r="A233" s="68"/>
      <c r="B233" s="118"/>
      <c r="C233" s="119" t="s">
        <v>268</v>
      </c>
      <c r="D233" s="119"/>
      <c r="E233" s="104">
        <v>1</v>
      </c>
      <c r="F233" s="8">
        <v>1</v>
      </c>
      <c r="G233" s="8">
        <v>1</v>
      </c>
      <c r="H233" s="8">
        <v>1</v>
      </c>
      <c r="I233" s="11">
        <f t="shared" si="3"/>
        <v>1</v>
      </c>
      <c r="J233" s="8"/>
      <c r="K233" s="8"/>
      <c r="L233" s="8"/>
      <c r="M233" s="8"/>
      <c r="N233" s="8"/>
      <c r="O233" s="52"/>
      <c r="P233" s="8"/>
      <c r="Q233" s="104"/>
      <c r="R233" s="90"/>
      <c r="S233" s="9"/>
      <c r="T233" s="9"/>
      <c r="U233" s="184"/>
      <c r="V233" s="31"/>
    </row>
    <row r="234" spans="1:22" ht="12.75" outlineLevel="1">
      <c r="A234" s="68"/>
      <c r="B234" s="122"/>
      <c r="C234" s="119" t="s">
        <v>58</v>
      </c>
      <c r="D234" s="119"/>
      <c r="E234" s="104">
        <v>1</v>
      </c>
      <c r="F234" s="8">
        <v>1</v>
      </c>
      <c r="G234" s="8">
        <v>1</v>
      </c>
      <c r="H234" s="8">
        <v>1</v>
      </c>
      <c r="I234" s="11">
        <f t="shared" si="3"/>
        <v>1</v>
      </c>
      <c r="J234" s="8"/>
      <c r="K234" s="8"/>
      <c r="L234" s="8"/>
      <c r="M234" s="8"/>
      <c r="N234" s="8"/>
      <c r="O234" s="52"/>
      <c r="P234" s="8"/>
      <c r="Q234" s="104"/>
      <c r="R234" s="90"/>
      <c r="S234" s="9"/>
      <c r="T234" s="9"/>
      <c r="U234" s="184"/>
      <c r="V234" s="31"/>
    </row>
    <row r="235" spans="1:22" ht="12.75" outlineLevel="1">
      <c r="A235" s="68"/>
      <c r="B235" s="122"/>
      <c r="C235" s="119" t="s">
        <v>56</v>
      </c>
      <c r="D235" s="119"/>
      <c r="E235" s="104">
        <v>1</v>
      </c>
      <c r="F235" s="8">
        <v>1</v>
      </c>
      <c r="G235" s="8">
        <v>1</v>
      </c>
      <c r="H235" s="8">
        <v>1</v>
      </c>
      <c r="I235" s="11">
        <f t="shared" si="3"/>
        <v>1</v>
      </c>
      <c r="J235" s="8"/>
      <c r="K235" s="8"/>
      <c r="L235" s="8"/>
      <c r="M235" s="8"/>
      <c r="N235" s="8"/>
      <c r="O235" s="52"/>
      <c r="P235" s="8"/>
      <c r="Q235" s="104"/>
      <c r="R235" s="90"/>
      <c r="S235" s="9"/>
      <c r="T235" s="9"/>
      <c r="U235" s="104"/>
      <c r="V235" s="31"/>
    </row>
    <row r="236" spans="1:22" ht="12.75" outlineLevel="2">
      <c r="A236" s="68"/>
      <c r="B236" s="122"/>
      <c r="C236" s="119" t="s">
        <v>269</v>
      </c>
      <c r="D236" s="119"/>
      <c r="E236" s="104"/>
      <c r="F236" s="8"/>
      <c r="G236" s="8"/>
      <c r="H236" s="8"/>
      <c r="I236" s="11"/>
      <c r="J236" s="8"/>
      <c r="K236" s="8"/>
      <c r="L236" s="8"/>
      <c r="M236" s="8"/>
      <c r="N236" s="8"/>
      <c r="O236" s="52"/>
      <c r="P236" s="8"/>
      <c r="Q236" s="104"/>
      <c r="R236" s="90"/>
      <c r="S236" s="9"/>
      <c r="T236" s="170"/>
      <c r="U236" s="104"/>
      <c r="V236" s="31"/>
    </row>
    <row r="237" spans="1:22" ht="13.5" outlineLevel="1" thickBot="1">
      <c r="A237" s="68"/>
      <c r="B237" s="120"/>
      <c r="C237" s="119" t="s">
        <v>57</v>
      </c>
      <c r="D237" s="119"/>
      <c r="E237" s="104">
        <v>1</v>
      </c>
      <c r="F237" s="8">
        <v>1</v>
      </c>
      <c r="G237" s="8">
        <v>1</v>
      </c>
      <c r="H237" s="8">
        <v>1</v>
      </c>
      <c r="I237" s="11">
        <f t="shared" si="3"/>
        <v>1</v>
      </c>
      <c r="J237" s="8"/>
      <c r="K237" s="8"/>
      <c r="L237" s="8"/>
      <c r="M237" s="8"/>
      <c r="N237" s="8"/>
      <c r="O237" s="52"/>
      <c r="P237" s="8"/>
      <c r="Q237" s="104"/>
      <c r="R237" s="90"/>
      <c r="S237" s="9"/>
      <c r="T237" s="9"/>
      <c r="U237" s="184"/>
      <c r="V237" s="31"/>
    </row>
    <row r="238" spans="1:22" ht="13.5" customHeight="1" thickBot="1">
      <c r="A238" s="68"/>
      <c r="B238" s="187" t="s">
        <v>150</v>
      </c>
      <c r="C238" s="188"/>
      <c r="D238" s="155"/>
      <c r="E238" s="63">
        <f>E239</f>
        <v>1</v>
      </c>
      <c r="F238" s="63">
        <f>F239</f>
        <v>1</v>
      </c>
      <c r="G238" s="63">
        <f>G239</f>
        <v>1</v>
      </c>
      <c r="H238" s="63">
        <f>H239</f>
        <v>1</v>
      </c>
      <c r="I238" s="62">
        <f t="shared" si="3"/>
        <v>1</v>
      </c>
      <c r="J238" s="63"/>
      <c r="K238" s="63"/>
      <c r="L238" s="63"/>
      <c r="M238" s="63"/>
      <c r="N238" s="63"/>
      <c r="O238" s="64"/>
      <c r="P238" s="63"/>
      <c r="Q238" s="63"/>
      <c r="R238" s="93"/>
      <c r="S238" s="94"/>
      <c r="T238" s="184"/>
      <c r="U238" s="184"/>
      <c r="V238" s="31"/>
    </row>
    <row r="239" spans="1:22" ht="12.75" outlineLevel="1">
      <c r="A239" s="68"/>
      <c r="B239" s="118"/>
      <c r="C239" s="124" t="s">
        <v>59</v>
      </c>
      <c r="D239" s="119"/>
      <c r="E239" s="8">
        <v>1</v>
      </c>
      <c r="F239" s="8">
        <v>1</v>
      </c>
      <c r="G239" s="8">
        <v>1</v>
      </c>
      <c r="H239" s="8">
        <v>1</v>
      </c>
      <c r="I239" s="11">
        <f t="shared" si="3"/>
        <v>1</v>
      </c>
      <c r="J239" s="8"/>
      <c r="K239" s="8"/>
      <c r="L239" s="8"/>
      <c r="M239" s="8"/>
      <c r="N239" s="8"/>
      <c r="O239" s="52"/>
      <c r="P239" s="8"/>
      <c r="Q239" s="8"/>
      <c r="R239" s="90"/>
      <c r="S239" s="9"/>
      <c r="T239" s="9"/>
      <c r="U239" s="8"/>
      <c r="V239" s="31"/>
    </row>
    <row r="240" spans="1:22" ht="13.5" outlineLevel="2" thickBot="1">
      <c r="A240" s="68"/>
      <c r="B240" s="120"/>
      <c r="C240" s="127" t="s">
        <v>218</v>
      </c>
      <c r="D240" s="119"/>
      <c r="E240" s="8"/>
      <c r="F240" s="8"/>
      <c r="G240" s="8"/>
      <c r="H240" s="8"/>
      <c r="I240" s="11"/>
      <c r="J240" s="8"/>
      <c r="K240" s="8"/>
      <c r="L240" s="8"/>
      <c r="M240" s="8"/>
      <c r="N240" s="8"/>
      <c r="O240" s="58"/>
      <c r="P240" s="8"/>
      <c r="Q240" s="8"/>
      <c r="R240" s="110"/>
      <c r="S240" s="9"/>
      <c r="T240" s="170"/>
      <c r="U240" s="8"/>
      <c r="V240" s="31"/>
    </row>
    <row r="241" spans="1:22" ht="13.5" thickBot="1">
      <c r="A241" s="195" t="s">
        <v>153</v>
      </c>
      <c r="B241" s="190"/>
      <c r="C241" s="191"/>
      <c r="D241" s="156"/>
      <c r="E241" s="55"/>
      <c r="F241" s="164"/>
      <c r="G241" s="164"/>
      <c r="H241" s="164"/>
      <c r="I241" s="44"/>
      <c r="J241" s="43"/>
      <c r="K241" s="43"/>
      <c r="L241" s="43"/>
      <c r="M241" s="43"/>
      <c r="N241" s="43"/>
      <c r="O241" s="86"/>
      <c r="P241" s="43"/>
      <c r="Q241" s="43"/>
      <c r="R241" s="53"/>
      <c r="S241" s="46"/>
      <c r="T241" s="46"/>
      <c r="U241" s="43"/>
      <c r="V241" s="31"/>
    </row>
    <row r="242" spans="1:22" ht="13.5" customHeight="1" thickBot="1">
      <c r="A242" s="66"/>
      <c r="B242" s="187" t="s">
        <v>151</v>
      </c>
      <c r="C242" s="188"/>
      <c r="D242" s="155"/>
      <c r="E242" s="108">
        <f>(E243+E244+E245+E248+E249+E250)/6</f>
        <v>1</v>
      </c>
      <c r="F242" s="108">
        <f>(F243+F244+F245+F248+F249+F250)/6</f>
        <v>1.5</v>
      </c>
      <c r="G242" s="108">
        <f>(G243+G244+G245+G248+G249+G250)/6</f>
        <v>1.1666666666666667</v>
      </c>
      <c r="H242" s="108">
        <f>(H243+H244+H245+H248+H249+H250)/6</f>
        <v>1</v>
      </c>
      <c r="I242" s="62">
        <f t="shared" si="3"/>
        <v>1.1583333333333332</v>
      </c>
      <c r="J242" s="108"/>
      <c r="K242" s="108"/>
      <c r="L242" s="108"/>
      <c r="M242" s="108"/>
      <c r="N242" s="108"/>
      <c r="O242" s="62"/>
      <c r="P242" s="108"/>
      <c r="Q242" s="108"/>
      <c r="R242" s="93"/>
      <c r="S242" s="109"/>
      <c r="T242" s="184"/>
      <c r="U242" s="184"/>
      <c r="V242" s="31"/>
    </row>
    <row r="243" spans="1:22" ht="13.5" customHeight="1" outlineLevel="1">
      <c r="A243" s="103"/>
      <c r="B243" s="140"/>
      <c r="C243" s="119" t="s">
        <v>167</v>
      </c>
      <c r="D243" s="119"/>
      <c r="E243" s="112">
        <v>1</v>
      </c>
      <c r="F243" s="112">
        <v>2</v>
      </c>
      <c r="G243" s="112">
        <v>1</v>
      </c>
      <c r="H243" s="112">
        <v>1</v>
      </c>
      <c r="I243" s="11">
        <f t="shared" si="3"/>
        <v>1.1999999999999997</v>
      </c>
      <c r="J243" s="112"/>
      <c r="K243" s="112"/>
      <c r="L243" s="112"/>
      <c r="M243" s="112"/>
      <c r="N243" s="112"/>
      <c r="O243" s="11"/>
      <c r="P243" s="112"/>
      <c r="Q243" s="112"/>
      <c r="R243" s="89"/>
      <c r="S243" s="65"/>
      <c r="T243" s="9"/>
      <c r="U243" s="184"/>
      <c r="V243" s="31"/>
    </row>
    <row r="244" spans="1:22" ht="13.5" customHeight="1" outlineLevel="1">
      <c r="A244" s="103"/>
      <c r="B244" s="140"/>
      <c r="C244" s="119" t="s">
        <v>104</v>
      </c>
      <c r="D244" s="119"/>
      <c r="E244" s="112">
        <v>1</v>
      </c>
      <c r="F244" s="112">
        <v>1</v>
      </c>
      <c r="G244" s="112">
        <v>1</v>
      </c>
      <c r="H244" s="112">
        <v>1</v>
      </c>
      <c r="I244" s="11">
        <f t="shared" si="3"/>
        <v>1</v>
      </c>
      <c r="J244" s="112"/>
      <c r="K244" s="112"/>
      <c r="L244" s="112"/>
      <c r="M244" s="112"/>
      <c r="N244" s="112"/>
      <c r="O244" s="11"/>
      <c r="P244" s="112"/>
      <c r="Q244" s="112"/>
      <c r="R244" s="90"/>
      <c r="S244" s="65"/>
      <c r="T244" s="9"/>
      <c r="U244" s="184"/>
      <c r="V244" s="31"/>
    </row>
    <row r="245" spans="1:22" ht="13.5" customHeight="1" outlineLevel="1">
      <c r="A245" s="103"/>
      <c r="B245" s="140"/>
      <c r="C245" s="119" t="s">
        <v>105</v>
      </c>
      <c r="D245" s="119"/>
      <c r="E245" s="113">
        <v>1</v>
      </c>
      <c r="F245" s="113">
        <v>1</v>
      </c>
      <c r="G245" s="113">
        <v>1</v>
      </c>
      <c r="H245" s="113">
        <v>1</v>
      </c>
      <c r="I245" s="11">
        <f t="shared" si="3"/>
        <v>1</v>
      </c>
      <c r="J245" s="113"/>
      <c r="K245" s="113"/>
      <c r="L245" s="113"/>
      <c r="M245" s="113"/>
      <c r="N245" s="113"/>
      <c r="O245" s="11"/>
      <c r="P245" s="113"/>
      <c r="Q245" s="113"/>
      <c r="R245" s="90"/>
      <c r="S245" s="65"/>
      <c r="T245" s="175"/>
      <c r="U245" s="111"/>
      <c r="V245" s="31"/>
    </row>
    <row r="246" spans="1:22" ht="13.5" customHeight="1" outlineLevel="2">
      <c r="A246" s="103"/>
      <c r="B246" s="140"/>
      <c r="C246" s="119" t="s">
        <v>233</v>
      </c>
      <c r="D246" s="119"/>
      <c r="E246" s="115"/>
      <c r="F246" s="114"/>
      <c r="G246" s="113"/>
      <c r="H246" s="113"/>
      <c r="I246" s="11"/>
      <c r="J246" s="111"/>
      <c r="K246" s="111"/>
      <c r="L246" s="111"/>
      <c r="M246" s="111"/>
      <c r="N246" s="111"/>
      <c r="O246" s="11"/>
      <c r="P246" s="111"/>
      <c r="Q246" s="111"/>
      <c r="R246" s="90"/>
      <c r="S246" s="65"/>
      <c r="T246" s="176"/>
      <c r="U246" s="111"/>
      <c r="V246" s="31"/>
    </row>
    <row r="247" spans="1:22" ht="13.5" customHeight="1" outlineLevel="2">
      <c r="A247" s="103"/>
      <c r="B247" s="140"/>
      <c r="C247" s="119" t="s">
        <v>234</v>
      </c>
      <c r="D247" s="119"/>
      <c r="E247" s="115"/>
      <c r="F247" s="114"/>
      <c r="G247" s="113"/>
      <c r="H247" s="113"/>
      <c r="I247" s="11"/>
      <c r="J247" s="111"/>
      <c r="K247" s="111"/>
      <c r="L247" s="111"/>
      <c r="M247" s="111"/>
      <c r="N247" s="111"/>
      <c r="O247" s="11"/>
      <c r="P247" s="111"/>
      <c r="Q247" s="111"/>
      <c r="R247" s="90"/>
      <c r="S247" s="65"/>
      <c r="T247" s="176"/>
      <c r="U247" s="111"/>
      <c r="V247" s="31"/>
    </row>
    <row r="248" spans="1:22" ht="13.5" customHeight="1" outlineLevel="1">
      <c r="A248" s="103"/>
      <c r="B248" s="140"/>
      <c r="C248" s="119" t="s">
        <v>108</v>
      </c>
      <c r="D248" s="119"/>
      <c r="E248" s="112">
        <v>1</v>
      </c>
      <c r="F248" s="112">
        <v>3</v>
      </c>
      <c r="G248" s="112">
        <v>1</v>
      </c>
      <c r="H248" s="112">
        <v>1</v>
      </c>
      <c r="I248" s="11">
        <f t="shared" si="3"/>
        <v>1.4</v>
      </c>
      <c r="J248" s="112"/>
      <c r="K248" s="112"/>
      <c r="L248" s="112"/>
      <c r="M248" s="112"/>
      <c r="N248" s="112"/>
      <c r="O248" s="11"/>
      <c r="P248" s="112"/>
      <c r="Q248" s="112"/>
      <c r="R248" s="90"/>
      <c r="S248" s="65"/>
      <c r="T248" s="9"/>
      <c r="U248" s="184"/>
      <c r="V248" s="31"/>
    </row>
    <row r="249" spans="1:22" ht="13.5" customHeight="1" outlineLevel="1">
      <c r="A249" s="103"/>
      <c r="B249" s="140"/>
      <c r="C249" s="119" t="s">
        <v>106</v>
      </c>
      <c r="D249" s="119"/>
      <c r="E249" s="112">
        <v>1</v>
      </c>
      <c r="F249" s="112">
        <v>1</v>
      </c>
      <c r="G249" s="112">
        <v>1</v>
      </c>
      <c r="H249" s="112">
        <v>1</v>
      </c>
      <c r="I249" s="11">
        <f t="shared" si="3"/>
        <v>1</v>
      </c>
      <c r="J249" s="112"/>
      <c r="K249" s="112"/>
      <c r="L249" s="112"/>
      <c r="M249" s="112"/>
      <c r="N249" s="112"/>
      <c r="O249" s="11"/>
      <c r="P249" s="112"/>
      <c r="Q249" s="112"/>
      <c r="R249" s="90"/>
      <c r="S249" s="65"/>
      <c r="T249" s="9"/>
      <c r="U249" s="184"/>
      <c r="V249" s="31"/>
    </row>
    <row r="250" spans="1:22" ht="13.5" customHeight="1" outlineLevel="1" thickBot="1">
      <c r="A250" s="103"/>
      <c r="B250" s="140"/>
      <c r="C250" s="119" t="s">
        <v>107</v>
      </c>
      <c r="D250" s="119"/>
      <c r="E250" s="113">
        <v>1</v>
      </c>
      <c r="F250" s="113">
        <v>1</v>
      </c>
      <c r="G250" s="113">
        <v>2</v>
      </c>
      <c r="H250" s="113">
        <v>1</v>
      </c>
      <c r="I250" s="11">
        <f t="shared" si="3"/>
        <v>1.3499999999999999</v>
      </c>
      <c r="J250" s="113"/>
      <c r="K250" s="113"/>
      <c r="L250" s="113"/>
      <c r="M250" s="113"/>
      <c r="N250" s="113"/>
      <c r="O250" s="11"/>
      <c r="P250" s="113"/>
      <c r="Q250" s="113"/>
      <c r="R250" s="90"/>
      <c r="S250" s="65"/>
      <c r="T250" s="9"/>
      <c r="U250" s="184"/>
      <c r="V250" s="31"/>
    </row>
    <row r="251" spans="1:22" ht="13.5" customHeight="1" thickBot="1">
      <c r="A251" s="3"/>
      <c r="B251" s="187" t="s">
        <v>152</v>
      </c>
      <c r="C251" s="188"/>
      <c r="D251" s="155"/>
      <c r="E251" s="63">
        <f>(E252+E253+E254)/3</f>
        <v>1</v>
      </c>
      <c r="F251" s="63">
        <f>(F252+F253+F254)/3</f>
        <v>1</v>
      </c>
      <c r="G251" s="63">
        <f>(G252+G253+G254)/3</f>
        <v>1</v>
      </c>
      <c r="H251" s="63">
        <f>(H252+H253+H254)/3</f>
        <v>1</v>
      </c>
      <c r="I251" s="62">
        <f t="shared" si="3"/>
        <v>1</v>
      </c>
      <c r="J251" s="63"/>
      <c r="K251" s="63"/>
      <c r="L251" s="63"/>
      <c r="M251" s="63"/>
      <c r="N251" s="63"/>
      <c r="O251" s="62"/>
      <c r="P251" s="63"/>
      <c r="Q251" s="63"/>
      <c r="R251" s="93"/>
      <c r="S251" s="94"/>
      <c r="T251" s="184"/>
      <c r="U251" s="184"/>
      <c r="V251" s="31"/>
    </row>
    <row r="252" spans="1:22" ht="12.75" outlineLevel="1">
      <c r="A252" s="3"/>
      <c r="B252" s="137"/>
      <c r="C252" s="141" t="s">
        <v>265</v>
      </c>
      <c r="D252" s="141"/>
      <c r="E252" s="112">
        <v>1</v>
      </c>
      <c r="F252" s="112">
        <v>1</v>
      </c>
      <c r="G252" s="112">
        <v>1</v>
      </c>
      <c r="H252" s="112">
        <v>1</v>
      </c>
      <c r="I252" s="11">
        <f t="shared" si="3"/>
        <v>1</v>
      </c>
      <c r="J252" s="112"/>
      <c r="K252" s="112"/>
      <c r="L252" s="112"/>
      <c r="M252" s="112"/>
      <c r="N252" s="112"/>
      <c r="O252" s="11"/>
      <c r="P252" s="112"/>
      <c r="Q252" s="112"/>
      <c r="R252" s="89"/>
      <c r="S252" s="9"/>
      <c r="T252" s="9"/>
      <c r="U252" s="184"/>
      <c r="V252" s="105"/>
    </row>
    <row r="253" spans="1:22" ht="12.75" outlineLevel="1">
      <c r="A253" s="3"/>
      <c r="B253" s="138"/>
      <c r="C253" s="142" t="s">
        <v>266</v>
      </c>
      <c r="D253" s="142"/>
      <c r="E253" s="112">
        <v>1</v>
      </c>
      <c r="F253" s="112">
        <v>1</v>
      </c>
      <c r="G253" s="112">
        <v>1</v>
      </c>
      <c r="H253" s="112">
        <v>1</v>
      </c>
      <c r="I253" s="11">
        <f t="shared" si="3"/>
        <v>1</v>
      </c>
      <c r="J253" s="112"/>
      <c r="K253" s="112"/>
      <c r="L253" s="112"/>
      <c r="M253" s="112"/>
      <c r="N253" s="112"/>
      <c r="O253" s="11"/>
      <c r="P253" s="112"/>
      <c r="Q253" s="112"/>
      <c r="R253" s="90"/>
      <c r="S253" s="9"/>
      <c r="T253" s="177"/>
      <c r="U253" s="10"/>
      <c r="V253" s="105"/>
    </row>
    <row r="254" spans="2:22" ht="12.75" outlineLevel="1">
      <c r="B254" s="139"/>
      <c r="C254" s="142" t="s">
        <v>267</v>
      </c>
      <c r="D254" s="142"/>
      <c r="E254" s="113">
        <v>1</v>
      </c>
      <c r="F254" s="113">
        <v>1</v>
      </c>
      <c r="G254" s="113">
        <v>1</v>
      </c>
      <c r="H254" s="113">
        <v>1</v>
      </c>
      <c r="I254" s="11">
        <f t="shared" si="3"/>
        <v>1</v>
      </c>
      <c r="J254" s="113"/>
      <c r="K254" s="113"/>
      <c r="L254" s="113"/>
      <c r="M254" s="113"/>
      <c r="N254" s="113"/>
      <c r="O254" s="11"/>
      <c r="P254" s="113"/>
      <c r="Q254" s="113"/>
      <c r="R254" s="90"/>
      <c r="S254" s="106"/>
      <c r="T254" s="177"/>
      <c r="U254" s="111"/>
      <c r="V254" s="107"/>
    </row>
    <row r="255" spans="2:27" ht="12.75" customHeight="1" outlineLevel="2">
      <c r="B255" s="102"/>
      <c r="C255" s="181" t="s">
        <v>255</v>
      </c>
      <c r="D255" s="180"/>
      <c r="E255" s="104"/>
      <c r="F255" s="104"/>
      <c r="G255" s="104"/>
      <c r="H255" s="104"/>
      <c r="I255" s="11"/>
      <c r="J255" s="104"/>
      <c r="K255" s="104"/>
      <c r="L255" s="104"/>
      <c r="M255" s="104"/>
      <c r="N255" s="104"/>
      <c r="O255" s="11"/>
      <c r="P255" s="104"/>
      <c r="Q255" s="104"/>
      <c r="R255" s="182"/>
      <c r="S255" s="106"/>
      <c r="T255" s="176"/>
      <c r="U255" s="104"/>
      <c r="V255" s="107"/>
      <c r="W255" s="5"/>
      <c r="AA255" s="5"/>
    </row>
    <row r="256" spans="2:27" ht="12.75" customHeight="1">
      <c r="B256" s="71"/>
      <c r="C256" s="72"/>
      <c r="D256" s="72"/>
      <c r="E256" s="73"/>
      <c r="F256" s="73"/>
      <c r="G256" s="73"/>
      <c r="H256" s="73"/>
      <c r="I256" s="74"/>
      <c r="J256" s="73"/>
      <c r="K256" s="73"/>
      <c r="L256" s="73"/>
      <c r="M256" s="73"/>
      <c r="N256" s="73"/>
      <c r="O256" s="74"/>
      <c r="P256" s="73"/>
      <c r="Q256" s="73"/>
      <c r="R256" s="73"/>
      <c r="S256" s="6"/>
      <c r="T256" s="6"/>
      <c r="U256" s="73"/>
      <c r="V256" s="75"/>
      <c r="W256" s="5"/>
      <c r="X256" s="5"/>
      <c r="Y256" s="5"/>
      <c r="Z256" s="5"/>
      <c r="AA256" s="5"/>
    </row>
    <row r="257" spans="2:27" ht="12.75" customHeight="1">
      <c r="B257" s="71"/>
      <c r="E257" s="199" t="s">
        <v>112</v>
      </c>
      <c r="F257" s="199"/>
      <c r="G257" s="199"/>
      <c r="H257" s="199"/>
      <c r="I257" s="74"/>
      <c r="J257" s="199" t="s">
        <v>116</v>
      </c>
      <c r="K257" s="199"/>
      <c r="L257" s="199"/>
      <c r="M257" s="199"/>
      <c r="N257" s="199"/>
      <c r="O257" s="74"/>
      <c r="P257" s="199"/>
      <c r="Q257" s="199"/>
      <c r="R257" s="73"/>
      <c r="S257" s="6"/>
      <c r="T257" s="6"/>
      <c r="U257" s="73"/>
      <c r="V257" s="75"/>
      <c r="W257" s="5"/>
      <c r="X257" s="5"/>
      <c r="Y257" s="5"/>
      <c r="Z257" s="5"/>
      <c r="AA257" s="5"/>
    </row>
    <row r="258" spans="2:27" ht="25.5" customHeight="1">
      <c r="B258" s="71"/>
      <c r="E258" s="199" t="s">
        <v>113</v>
      </c>
      <c r="F258" s="199"/>
      <c r="G258" s="199"/>
      <c r="H258" s="199"/>
      <c r="I258" s="74"/>
      <c r="J258" s="199" t="s">
        <v>117</v>
      </c>
      <c r="K258" s="199"/>
      <c r="L258" s="199"/>
      <c r="M258" s="199"/>
      <c r="N258" s="199"/>
      <c r="O258" s="74"/>
      <c r="P258" s="117"/>
      <c r="Q258" s="117"/>
      <c r="R258" s="73"/>
      <c r="S258" s="6"/>
      <c r="T258" s="6"/>
      <c r="U258" s="73"/>
      <c r="V258" s="75"/>
      <c r="W258" s="5"/>
      <c r="X258" s="5"/>
      <c r="Y258" s="5"/>
      <c r="Z258" s="5"/>
      <c r="AA258" s="5"/>
    </row>
    <row r="259" spans="2:27" ht="25.5" customHeight="1">
      <c r="B259" s="71"/>
      <c r="E259" s="199" t="s">
        <v>114</v>
      </c>
      <c r="F259" s="199"/>
      <c r="G259" s="199"/>
      <c r="H259" s="199"/>
      <c r="I259" s="74"/>
      <c r="J259" s="199" t="s">
        <v>118</v>
      </c>
      <c r="K259" s="199"/>
      <c r="L259" s="199"/>
      <c r="M259" s="199"/>
      <c r="N259" s="199"/>
      <c r="O259" s="74"/>
      <c r="P259" s="73"/>
      <c r="Q259" s="73"/>
      <c r="R259" s="73"/>
      <c r="S259" s="6"/>
      <c r="T259" s="6"/>
      <c r="U259" s="73"/>
      <c r="V259" s="76"/>
      <c r="W259" s="5"/>
      <c r="X259" s="5"/>
      <c r="Y259" s="5"/>
      <c r="Z259" s="5"/>
      <c r="AA259" s="5"/>
    </row>
    <row r="260" spans="2:27" ht="25.5" customHeight="1">
      <c r="B260" s="71"/>
      <c r="E260" s="199" t="s">
        <v>115</v>
      </c>
      <c r="F260" s="199"/>
      <c r="G260" s="199"/>
      <c r="H260" s="199"/>
      <c r="I260" s="74"/>
      <c r="J260" s="199" t="s">
        <v>119</v>
      </c>
      <c r="K260" s="199"/>
      <c r="L260" s="199"/>
      <c r="M260" s="199"/>
      <c r="N260" s="199"/>
      <c r="O260" s="74"/>
      <c r="P260" s="73"/>
      <c r="Q260" s="73"/>
      <c r="R260" s="73"/>
      <c r="S260" s="6"/>
      <c r="T260" s="6"/>
      <c r="U260" s="73"/>
      <c r="V260" s="75"/>
      <c r="W260" s="5"/>
      <c r="X260" s="5"/>
      <c r="Y260" s="5"/>
      <c r="Z260" s="5"/>
      <c r="AA260" s="5"/>
    </row>
    <row r="261" spans="2:27" ht="25.5" customHeight="1">
      <c r="B261" s="71"/>
      <c r="C261" s="72"/>
      <c r="D261" s="72"/>
      <c r="E261" s="73"/>
      <c r="F261" s="73"/>
      <c r="G261" s="73"/>
      <c r="H261" s="73"/>
      <c r="I261" s="74"/>
      <c r="J261" s="199" t="s">
        <v>120</v>
      </c>
      <c r="K261" s="199"/>
      <c r="L261" s="199"/>
      <c r="M261" s="199"/>
      <c r="N261" s="199"/>
      <c r="O261" s="74"/>
      <c r="P261" s="73"/>
      <c r="Q261" s="73"/>
      <c r="R261" s="73"/>
      <c r="S261" s="6"/>
      <c r="T261" s="6"/>
      <c r="U261" s="73"/>
      <c r="V261" s="75"/>
      <c r="W261" s="5"/>
      <c r="X261" s="5"/>
      <c r="Y261" s="5"/>
      <c r="Z261" s="5"/>
      <c r="AA261" s="5"/>
    </row>
    <row r="262" spans="2:27" ht="13.5" customHeight="1">
      <c r="B262" s="71"/>
      <c r="C262" s="72"/>
      <c r="D262" s="72"/>
      <c r="E262" s="73"/>
      <c r="F262" s="73"/>
      <c r="G262" s="73"/>
      <c r="H262" s="73"/>
      <c r="I262" s="74"/>
      <c r="J262" s="73"/>
      <c r="K262" s="73"/>
      <c r="L262" s="73"/>
      <c r="M262" s="73"/>
      <c r="N262" s="73"/>
      <c r="O262" s="74"/>
      <c r="P262" s="73"/>
      <c r="Q262" s="73"/>
      <c r="R262" s="73"/>
      <c r="S262" s="6"/>
      <c r="T262" s="6"/>
      <c r="U262" s="73"/>
      <c r="V262" s="75"/>
      <c r="W262" s="5"/>
      <c r="X262" s="5"/>
      <c r="Y262" s="5"/>
      <c r="Z262" s="5"/>
      <c r="AA262" s="5"/>
    </row>
    <row r="263" spans="2:27" ht="13.5" customHeight="1">
      <c r="B263" s="79"/>
      <c r="C263" s="72"/>
      <c r="D263" s="72"/>
      <c r="F263" s="100" t="s">
        <v>94</v>
      </c>
      <c r="G263" s="101" t="s">
        <v>95</v>
      </c>
      <c r="H263" s="97" t="s">
        <v>96</v>
      </c>
      <c r="J263" s="73"/>
      <c r="K263" s="73"/>
      <c r="L263" s="73"/>
      <c r="M263" s="73"/>
      <c r="N263" s="73"/>
      <c r="O263" s="74"/>
      <c r="P263" s="73"/>
      <c r="Q263" s="73"/>
      <c r="R263" s="73"/>
      <c r="S263" s="6"/>
      <c r="T263" s="6"/>
      <c r="U263" s="73"/>
      <c r="V263" s="75"/>
      <c r="W263" s="5"/>
      <c r="X263" s="5"/>
      <c r="Y263" s="5"/>
      <c r="Z263" s="5"/>
      <c r="AA263" s="5"/>
    </row>
    <row r="264" spans="2:27" ht="13.5" customHeight="1">
      <c r="B264" s="79"/>
      <c r="C264" s="72"/>
      <c r="D264" s="72"/>
      <c r="F264" s="68"/>
      <c r="G264" s="20" t="s">
        <v>97</v>
      </c>
      <c r="H264" s="98" t="s">
        <v>98</v>
      </c>
      <c r="J264" s="73"/>
      <c r="K264" s="73"/>
      <c r="L264" s="73"/>
      <c r="M264" s="73"/>
      <c r="N264" s="73"/>
      <c r="O264" s="74"/>
      <c r="P264" s="73"/>
      <c r="Q264" s="73"/>
      <c r="R264" s="73"/>
      <c r="S264" s="6"/>
      <c r="T264" s="6"/>
      <c r="U264" s="73"/>
      <c r="V264" s="75"/>
      <c r="W264" s="5"/>
      <c r="X264" s="5"/>
      <c r="Y264" s="5"/>
      <c r="Z264" s="5"/>
      <c r="AA264" s="5"/>
    </row>
    <row r="265" spans="2:27" ht="13.5" customHeight="1">
      <c r="B265" s="79"/>
      <c r="C265" s="72"/>
      <c r="D265" s="72"/>
      <c r="F265" s="68"/>
      <c r="G265" s="20" t="s">
        <v>99</v>
      </c>
      <c r="H265" s="99" t="s">
        <v>88</v>
      </c>
      <c r="J265" s="73"/>
      <c r="K265" s="73"/>
      <c r="L265" s="73"/>
      <c r="M265" s="73"/>
      <c r="N265" s="73"/>
      <c r="O265" s="74"/>
      <c r="P265" s="73"/>
      <c r="Q265" s="73"/>
      <c r="R265" s="73"/>
      <c r="S265" s="6"/>
      <c r="T265" s="6"/>
      <c r="U265" s="73"/>
      <c r="V265" s="75"/>
      <c r="W265" s="5"/>
      <c r="X265" s="5"/>
      <c r="Y265" s="5"/>
      <c r="Z265" s="5"/>
      <c r="AA265" s="5"/>
    </row>
    <row r="266" spans="2:27" ht="13.5" customHeight="1">
      <c r="B266" s="79"/>
      <c r="C266" s="72"/>
      <c r="D266" s="72"/>
      <c r="F266" s="68"/>
      <c r="G266" s="20"/>
      <c r="H266" s="106"/>
      <c r="J266" s="73"/>
      <c r="K266" s="73"/>
      <c r="L266" s="73"/>
      <c r="M266" s="73"/>
      <c r="N266" s="73"/>
      <c r="O266" s="74"/>
      <c r="P266" s="73"/>
      <c r="Q266" s="73"/>
      <c r="R266" s="73"/>
      <c r="S266" s="6"/>
      <c r="T266" s="6"/>
      <c r="U266" s="73"/>
      <c r="V266" s="75"/>
      <c r="W266" s="5"/>
      <c r="X266" s="5"/>
      <c r="Y266" s="5"/>
      <c r="Z266" s="5"/>
      <c r="AA266" s="5"/>
    </row>
    <row r="267" spans="2:27" ht="13.5" customHeight="1">
      <c r="B267" s="79"/>
      <c r="C267" s="72"/>
      <c r="D267" s="72"/>
      <c r="F267" s="68" t="s">
        <v>100</v>
      </c>
      <c r="G267" s="20" t="s">
        <v>101</v>
      </c>
      <c r="H267" s="97" t="s">
        <v>96</v>
      </c>
      <c r="J267" s="73"/>
      <c r="K267" s="73"/>
      <c r="L267" s="73"/>
      <c r="M267" s="73"/>
      <c r="N267" s="73"/>
      <c r="O267" s="74"/>
      <c r="P267" s="73"/>
      <c r="Q267" s="73"/>
      <c r="R267" s="73"/>
      <c r="S267" s="6"/>
      <c r="T267" s="6"/>
      <c r="U267" s="73"/>
      <c r="V267" s="75"/>
      <c r="W267" s="5"/>
      <c r="X267" s="5"/>
      <c r="Y267" s="5"/>
      <c r="Z267" s="5"/>
      <c r="AA267" s="5"/>
    </row>
    <row r="268" spans="2:27" ht="13.5" customHeight="1">
      <c r="B268" s="80"/>
      <c r="C268" s="72"/>
      <c r="D268" s="72"/>
      <c r="F268" s="68"/>
      <c r="G268" s="20" t="s">
        <v>102</v>
      </c>
      <c r="H268" s="116" t="s">
        <v>98</v>
      </c>
      <c r="J268" s="73"/>
      <c r="K268" s="73"/>
      <c r="L268" s="73"/>
      <c r="M268" s="73"/>
      <c r="N268" s="73"/>
      <c r="O268" s="74"/>
      <c r="P268" s="73"/>
      <c r="Q268" s="73"/>
      <c r="R268" s="73"/>
      <c r="S268" s="6"/>
      <c r="T268" s="6"/>
      <c r="U268" s="73"/>
      <c r="V268" s="75"/>
      <c r="W268" s="5"/>
      <c r="X268" s="5"/>
      <c r="Y268" s="5"/>
      <c r="Z268" s="5"/>
      <c r="AA268" s="5"/>
    </row>
    <row r="269" spans="2:27" ht="13.5" customHeight="1">
      <c r="B269" s="79"/>
      <c r="C269" s="72"/>
      <c r="D269" s="72"/>
      <c r="F269" s="68"/>
      <c r="G269" s="20" t="s">
        <v>103</v>
      </c>
      <c r="H269" s="99" t="s">
        <v>88</v>
      </c>
      <c r="J269" s="73"/>
      <c r="K269" s="73"/>
      <c r="L269" s="73"/>
      <c r="M269" s="73"/>
      <c r="N269" s="73"/>
      <c r="O269" s="74"/>
      <c r="P269" s="73"/>
      <c r="Q269" s="73"/>
      <c r="R269" s="73"/>
      <c r="S269" s="6"/>
      <c r="T269" s="6"/>
      <c r="U269" s="73"/>
      <c r="V269" s="75"/>
      <c r="W269" s="5"/>
      <c r="X269" s="5"/>
      <c r="Y269" s="5"/>
      <c r="Z269" s="5"/>
      <c r="AA269" s="5"/>
    </row>
    <row r="270" spans="2:27" ht="13.5" customHeight="1">
      <c r="B270" s="79"/>
      <c r="C270" s="72"/>
      <c r="D270" s="72"/>
      <c r="F270" s="68"/>
      <c r="G270" s="7"/>
      <c r="H270" s="4"/>
      <c r="J270" s="73"/>
      <c r="K270" s="73"/>
      <c r="L270" s="73"/>
      <c r="M270" s="73"/>
      <c r="N270" s="73"/>
      <c r="O270" s="74"/>
      <c r="P270" s="73"/>
      <c r="Q270" s="73"/>
      <c r="R270" s="73"/>
      <c r="S270" s="6"/>
      <c r="T270" s="6"/>
      <c r="U270" s="73"/>
      <c r="V270" s="75"/>
      <c r="W270" s="5"/>
      <c r="X270" s="5"/>
      <c r="Y270" s="5"/>
      <c r="Z270" s="5"/>
      <c r="AA270" s="5"/>
    </row>
    <row r="271" spans="2:27" ht="13.5" customHeight="1">
      <c r="B271" s="79"/>
      <c r="C271" s="77"/>
      <c r="D271" s="77"/>
      <c r="F271" s="68" t="s">
        <v>109</v>
      </c>
      <c r="G271" s="6" t="s">
        <v>110</v>
      </c>
      <c r="H271" s="97" t="s">
        <v>96</v>
      </c>
      <c r="J271" s="73"/>
      <c r="K271" s="73"/>
      <c r="L271" s="73"/>
      <c r="M271" s="73"/>
      <c r="N271" s="73"/>
      <c r="O271" s="74"/>
      <c r="P271" s="73"/>
      <c r="Q271" s="73"/>
      <c r="R271" s="73"/>
      <c r="S271" s="6"/>
      <c r="T271" s="6"/>
      <c r="U271" s="73"/>
      <c r="V271" s="78"/>
      <c r="W271" s="5"/>
      <c r="X271" s="5"/>
      <c r="Y271" s="5"/>
      <c r="Z271" s="5"/>
      <c r="AA271" s="5"/>
    </row>
    <row r="272" spans="2:27" ht="13.5" customHeight="1">
      <c r="B272" s="79"/>
      <c r="C272" s="77"/>
      <c r="D272" s="77"/>
      <c r="F272" s="68"/>
      <c r="G272" s="6" t="s">
        <v>111</v>
      </c>
      <c r="H272" s="116" t="s">
        <v>98</v>
      </c>
      <c r="J272" s="73"/>
      <c r="K272" s="73"/>
      <c r="L272" s="73"/>
      <c r="M272" s="73"/>
      <c r="N272" s="73"/>
      <c r="O272" s="74"/>
      <c r="P272" s="73"/>
      <c r="Q272" s="73"/>
      <c r="R272" s="73"/>
      <c r="S272" s="6"/>
      <c r="T272" s="6"/>
      <c r="U272" s="73"/>
      <c r="V272" s="78"/>
      <c r="W272" s="5"/>
      <c r="X272" s="5"/>
      <c r="Y272" s="5"/>
      <c r="Z272" s="5"/>
      <c r="AA272" s="5"/>
    </row>
    <row r="273" spans="2:27" ht="13.5" customHeight="1">
      <c r="B273" s="79"/>
      <c r="C273" s="72"/>
      <c r="D273" s="72"/>
      <c r="F273" s="150"/>
      <c r="G273" s="153" t="s">
        <v>168</v>
      </c>
      <c r="H273" s="99" t="s">
        <v>88</v>
      </c>
      <c r="J273" s="73"/>
      <c r="K273" s="73"/>
      <c r="L273" s="73"/>
      <c r="M273" s="73"/>
      <c r="N273" s="73"/>
      <c r="O273" s="74"/>
      <c r="P273" s="73"/>
      <c r="Q273" s="73"/>
      <c r="R273" s="73"/>
      <c r="S273" s="6"/>
      <c r="T273" s="6"/>
      <c r="U273" s="73"/>
      <c r="V273" s="75"/>
      <c r="W273" s="5"/>
      <c r="X273" s="5"/>
      <c r="Y273" s="5"/>
      <c r="Z273" s="5"/>
      <c r="AA273" s="5"/>
    </row>
    <row r="274" spans="2:27" ht="13.5" customHeight="1">
      <c r="B274" s="79"/>
      <c r="C274" s="72"/>
      <c r="D274" s="72"/>
      <c r="J274" s="73"/>
      <c r="K274" s="73"/>
      <c r="L274" s="73"/>
      <c r="M274" s="73"/>
      <c r="N274" s="73"/>
      <c r="O274" s="74"/>
      <c r="P274" s="73"/>
      <c r="Q274" s="73"/>
      <c r="R274" s="73"/>
      <c r="S274" s="6"/>
      <c r="T274" s="6"/>
      <c r="U274" s="73"/>
      <c r="V274" s="75"/>
      <c r="W274" s="5"/>
      <c r="X274" s="5"/>
      <c r="Y274" s="5"/>
      <c r="Z274" s="5"/>
      <c r="AA274" s="5"/>
    </row>
    <row r="275" spans="2:27" ht="25.5" customHeight="1">
      <c r="B275" s="79"/>
      <c r="C275" s="72"/>
      <c r="D275" s="72"/>
      <c r="J275" s="73"/>
      <c r="K275" s="73"/>
      <c r="L275" s="73"/>
      <c r="M275" s="73"/>
      <c r="N275" s="73"/>
      <c r="O275" s="74"/>
      <c r="P275" s="73"/>
      <c r="Q275" s="73"/>
      <c r="R275" s="73"/>
      <c r="S275" s="6"/>
      <c r="T275" s="6"/>
      <c r="U275" s="73"/>
      <c r="V275" s="75"/>
      <c r="W275" s="5"/>
      <c r="X275" s="5"/>
      <c r="Y275" s="5"/>
      <c r="Z275" s="5"/>
      <c r="AA275" s="5"/>
    </row>
    <row r="276" spans="2:27" ht="25.5" customHeight="1">
      <c r="B276" s="79"/>
      <c r="C276" s="72"/>
      <c r="D276" s="72"/>
      <c r="E276" s="73"/>
      <c r="F276" s="73"/>
      <c r="G276" s="73"/>
      <c r="H276" s="73"/>
      <c r="I276" s="74"/>
      <c r="J276" s="73"/>
      <c r="K276" s="73"/>
      <c r="L276" s="73"/>
      <c r="M276" s="73"/>
      <c r="N276" s="73"/>
      <c r="O276" s="74"/>
      <c r="P276" s="73"/>
      <c r="Q276" s="73"/>
      <c r="R276" s="73"/>
      <c r="S276" s="6"/>
      <c r="T276" s="6"/>
      <c r="U276" s="73"/>
      <c r="V276" s="75"/>
      <c r="W276" s="5"/>
      <c r="X276" s="5"/>
      <c r="Y276" s="5"/>
      <c r="Z276" s="5"/>
      <c r="AA276" s="5"/>
    </row>
    <row r="277" spans="2:27" ht="25.5" customHeight="1">
      <c r="B277" s="79"/>
      <c r="C277" s="72"/>
      <c r="D277" s="72"/>
      <c r="E277" s="73"/>
      <c r="F277" s="73"/>
      <c r="G277" s="73"/>
      <c r="H277" s="73"/>
      <c r="I277" s="74"/>
      <c r="J277" s="73"/>
      <c r="K277" s="73"/>
      <c r="L277" s="73"/>
      <c r="M277" s="73"/>
      <c r="N277" s="73"/>
      <c r="O277" s="74"/>
      <c r="P277" s="73"/>
      <c r="Q277" s="73"/>
      <c r="R277" s="73"/>
      <c r="S277" s="6"/>
      <c r="T277" s="6"/>
      <c r="U277" s="73"/>
      <c r="V277" s="75"/>
      <c r="W277" s="5"/>
      <c r="X277" s="5"/>
      <c r="Y277" s="5"/>
      <c r="Z277" s="5"/>
      <c r="AA277" s="5"/>
    </row>
    <row r="278" spans="2:27" ht="25.5" customHeight="1">
      <c r="B278" s="79"/>
      <c r="C278" s="72"/>
      <c r="D278" s="72"/>
      <c r="E278" s="73"/>
      <c r="F278" s="73"/>
      <c r="G278" s="73"/>
      <c r="H278" s="73"/>
      <c r="I278" s="74"/>
      <c r="J278" s="73"/>
      <c r="K278" s="73"/>
      <c r="L278" s="73"/>
      <c r="M278" s="73"/>
      <c r="N278" s="73"/>
      <c r="O278" s="74"/>
      <c r="P278" s="73"/>
      <c r="Q278" s="73"/>
      <c r="R278" s="73"/>
      <c r="S278" s="6"/>
      <c r="T278" s="6"/>
      <c r="U278" s="73"/>
      <c r="V278" s="75"/>
      <c r="W278" s="5"/>
      <c r="X278" s="5"/>
      <c r="Y278" s="5"/>
      <c r="Z278" s="5"/>
      <c r="AA278" s="5"/>
    </row>
    <row r="279" spans="2:27" ht="58.5" customHeight="1">
      <c r="B279" s="79"/>
      <c r="C279" s="72"/>
      <c r="D279" s="72"/>
      <c r="E279" s="73"/>
      <c r="F279" s="73"/>
      <c r="G279" s="73"/>
      <c r="H279" s="73"/>
      <c r="I279" s="74"/>
      <c r="J279" s="73"/>
      <c r="K279" s="73"/>
      <c r="L279" s="73"/>
      <c r="M279" s="73"/>
      <c r="N279" s="73"/>
      <c r="O279" s="74"/>
      <c r="P279" s="73"/>
      <c r="Q279" s="73"/>
      <c r="R279" s="73"/>
      <c r="S279" s="6"/>
      <c r="T279" s="6"/>
      <c r="U279" s="73"/>
      <c r="V279" s="75"/>
      <c r="W279" s="5"/>
      <c r="X279" s="5"/>
      <c r="Y279" s="5"/>
      <c r="Z279" s="5"/>
      <c r="AA279" s="5"/>
    </row>
    <row r="280" spans="2:27" ht="25.5" customHeight="1">
      <c r="B280" s="79"/>
      <c r="C280" s="72"/>
      <c r="D280" s="72"/>
      <c r="E280" s="73"/>
      <c r="F280" s="73"/>
      <c r="G280" s="73"/>
      <c r="H280" s="73"/>
      <c r="I280" s="74"/>
      <c r="J280" s="73"/>
      <c r="K280" s="73"/>
      <c r="L280" s="73"/>
      <c r="M280" s="73"/>
      <c r="N280" s="73"/>
      <c r="O280" s="74"/>
      <c r="P280" s="73"/>
      <c r="Q280" s="73"/>
      <c r="R280" s="73"/>
      <c r="S280" s="6"/>
      <c r="T280" s="6"/>
      <c r="U280" s="73"/>
      <c r="V280" s="75"/>
      <c r="W280" s="5"/>
      <c r="X280" s="5"/>
      <c r="Y280" s="5"/>
      <c r="Z280" s="5"/>
      <c r="AA280" s="5"/>
    </row>
    <row r="281" spans="2:27" ht="25.5" customHeight="1">
      <c r="B281" s="79"/>
      <c r="C281" s="72"/>
      <c r="D281" s="72"/>
      <c r="E281" s="73"/>
      <c r="F281" s="73"/>
      <c r="G281" s="73"/>
      <c r="H281" s="73"/>
      <c r="I281" s="74"/>
      <c r="J281" s="73"/>
      <c r="K281" s="73"/>
      <c r="L281" s="73"/>
      <c r="M281" s="73"/>
      <c r="N281" s="73"/>
      <c r="O281" s="74"/>
      <c r="P281" s="73"/>
      <c r="Q281" s="73"/>
      <c r="R281" s="73"/>
      <c r="S281" s="6"/>
      <c r="T281" s="6"/>
      <c r="U281" s="73"/>
      <c r="V281" s="75"/>
      <c r="W281" s="5"/>
      <c r="X281" s="5"/>
      <c r="Y281" s="5"/>
      <c r="Z281" s="5"/>
      <c r="AA281" s="5"/>
    </row>
    <row r="282" spans="2:27" ht="38.25" customHeight="1">
      <c r="B282" s="79"/>
      <c r="C282" s="72"/>
      <c r="D282" s="72"/>
      <c r="E282" s="73"/>
      <c r="F282" s="73"/>
      <c r="G282" s="73"/>
      <c r="H282" s="73"/>
      <c r="I282" s="74"/>
      <c r="J282" s="73"/>
      <c r="K282" s="73"/>
      <c r="L282" s="73"/>
      <c r="M282" s="73"/>
      <c r="N282" s="73"/>
      <c r="O282" s="74"/>
      <c r="P282" s="73"/>
      <c r="Q282" s="73"/>
      <c r="R282" s="73"/>
      <c r="S282" s="6"/>
      <c r="T282" s="6"/>
      <c r="U282" s="73"/>
      <c r="V282" s="75"/>
      <c r="W282" s="5"/>
      <c r="X282" s="5"/>
      <c r="Y282" s="5"/>
      <c r="Z282" s="5"/>
      <c r="AA282" s="5"/>
    </row>
    <row r="283" spans="2:27" ht="25.5" customHeight="1">
      <c r="B283" s="79"/>
      <c r="C283" s="72"/>
      <c r="D283" s="72"/>
      <c r="E283" s="73"/>
      <c r="F283" s="73"/>
      <c r="G283" s="73"/>
      <c r="H283" s="73"/>
      <c r="I283" s="74"/>
      <c r="J283" s="73"/>
      <c r="K283" s="73"/>
      <c r="L283" s="73"/>
      <c r="M283" s="73"/>
      <c r="N283" s="73"/>
      <c r="O283" s="74"/>
      <c r="P283" s="73"/>
      <c r="Q283" s="73"/>
      <c r="R283" s="73"/>
      <c r="S283" s="6"/>
      <c r="T283" s="6"/>
      <c r="U283" s="73"/>
      <c r="V283" s="75"/>
      <c r="W283" s="5"/>
      <c r="X283" s="5"/>
      <c r="Y283" s="5"/>
      <c r="Z283" s="5"/>
      <c r="AA283" s="5"/>
    </row>
    <row r="284" spans="2:27" ht="25.5" customHeight="1">
      <c r="B284" s="79"/>
      <c r="C284" s="72"/>
      <c r="D284" s="72"/>
      <c r="E284" s="73"/>
      <c r="F284" s="73"/>
      <c r="G284" s="73"/>
      <c r="H284" s="73"/>
      <c r="I284" s="74"/>
      <c r="J284" s="73"/>
      <c r="K284" s="73"/>
      <c r="L284" s="73"/>
      <c r="M284" s="73"/>
      <c r="N284" s="73"/>
      <c r="O284" s="74"/>
      <c r="P284" s="73"/>
      <c r="Q284" s="73"/>
      <c r="R284" s="73"/>
      <c r="S284" s="6"/>
      <c r="T284" s="6"/>
      <c r="U284" s="73"/>
      <c r="V284" s="75"/>
      <c r="W284" s="5"/>
      <c r="X284" s="5"/>
      <c r="Y284" s="5"/>
      <c r="Z284" s="5"/>
      <c r="AA284" s="5"/>
    </row>
    <row r="285" spans="2:27" ht="25.5" customHeight="1">
      <c r="B285" s="79"/>
      <c r="C285" s="72"/>
      <c r="D285" s="72"/>
      <c r="E285" s="73"/>
      <c r="F285" s="73"/>
      <c r="G285" s="73"/>
      <c r="H285" s="73"/>
      <c r="I285" s="74"/>
      <c r="J285" s="73"/>
      <c r="K285" s="73"/>
      <c r="L285" s="73"/>
      <c r="M285" s="73"/>
      <c r="N285" s="73"/>
      <c r="O285" s="74"/>
      <c r="P285" s="73"/>
      <c r="Q285" s="73"/>
      <c r="R285" s="73"/>
      <c r="S285" s="6"/>
      <c r="T285" s="6"/>
      <c r="U285" s="73"/>
      <c r="V285" s="75"/>
      <c r="W285" s="5"/>
      <c r="X285" s="5"/>
      <c r="Y285" s="5"/>
      <c r="Z285" s="5"/>
      <c r="AA285" s="5"/>
    </row>
    <row r="286" spans="2:27" ht="25.5" customHeight="1">
      <c r="B286" s="79"/>
      <c r="C286" s="72"/>
      <c r="D286" s="72"/>
      <c r="E286" s="73"/>
      <c r="F286" s="73"/>
      <c r="G286" s="73"/>
      <c r="H286" s="73"/>
      <c r="I286" s="74"/>
      <c r="J286" s="73"/>
      <c r="K286" s="73"/>
      <c r="L286" s="73"/>
      <c r="M286" s="73"/>
      <c r="N286" s="73"/>
      <c r="O286" s="74"/>
      <c r="P286" s="73"/>
      <c r="Q286" s="73"/>
      <c r="R286" s="73"/>
      <c r="S286" s="6"/>
      <c r="T286" s="6"/>
      <c r="U286" s="73"/>
      <c r="V286" s="75"/>
      <c r="W286" s="5"/>
      <c r="X286" s="5"/>
      <c r="Y286" s="5"/>
      <c r="Z286" s="5"/>
      <c r="AA286" s="5"/>
    </row>
    <row r="287" spans="2:27" ht="25.5" customHeight="1">
      <c r="B287" s="79"/>
      <c r="C287" s="72"/>
      <c r="D287" s="72"/>
      <c r="E287" s="73"/>
      <c r="F287" s="73"/>
      <c r="G287" s="73"/>
      <c r="H287" s="73"/>
      <c r="I287" s="74"/>
      <c r="J287" s="73"/>
      <c r="K287" s="73"/>
      <c r="L287" s="73"/>
      <c r="M287" s="73"/>
      <c r="N287" s="73"/>
      <c r="O287" s="74"/>
      <c r="P287" s="73"/>
      <c r="Q287" s="73"/>
      <c r="R287" s="73"/>
      <c r="S287" s="6"/>
      <c r="T287" s="6"/>
      <c r="U287" s="73"/>
      <c r="V287" s="75"/>
      <c r="W287" s="5"/>
      <c r="X287" s="5"/>
      <c r="Y287" s="5"/>
      <c r="Z287" s="5"/>
      <c r="AA287" s="5"/>
    </row>
    <row r="288" spans="2:27" ht="25.5" customHeight="1">
      <c r="B288" s="81"/>
      <c r="C288" s="72"/>
      <c r="D288" s="72"/>
      <c r="E288" s="73"/>
      <c r="F288" s="73"/>
      <c r="G288" s="73"/>
      <c r="H288" s="73"/>
      <c r="I288" s="74"/>
      <c r="J288" s="73"/>
      <c r="K288" s="73"/>
      <c r="L288" s="73"/>
      <c r="M288" s="73"/>
      <c r="N288" s="73"/>
      <c r="O288" s="74"/>
      <c r="P288" s="73"/>
      <c r="Q288" s="73"/>
      <c r="R288" s="73"/>
      <c r="S288" s="6"/>
      <c r="T288" s="6"/>
      <c r="U288" s="73"/>
      <c r="V288" s="75"/>
      <c r="W288" s="5"/>
      <c r="X288" s="5"/>
      <c r="Y288" s="5"/>
      <c r="Z288" s="5"/>
      <c r="AA288" s="5"/>
    </row>
    <row r="289" spans="2:27" ht="25.5" customHeight="1">
      <c r="B289" s="79"/>
      <c r="C289" s="72"/>
      <c r="D289" s="72"/>
      <c r="E289" s="73"/>
      <c r="F289" s="73"/>
      <c r="G289" s="73"/>
      <c r="H289" s="73"/>
      <c r="I289" s="74"/>
      <c r="J289" s="73"/>
      <c r="K289" s="73"/>
      <c r="L289" s="73"/>
      <c r="M289" s="73"/>
      <c r="N289" s="73"/>
      <c r="O289" s="74"/>
      <c r="P289" s="73"/>
      <c r="Q289" s="73"/>
      <c r="R289" s="73"/>
      <c r="S289" s="6"/>
      <c r="T289" s="6"/>
      <c r="U289" s="73"/>
      <c r="V289" s="75"/>
      <c r="W289" s="5"/>
      <c r="X289" s="5"/>
      <c r="Y289" s="5"/>
      <c r="Z289" s="5"/>
      <c r="AA289" s="5"/>
    </row>
    <row r="290" spans="2:27" ht="25.5" customHeight="1">
      <c r="B290" s="79"/>
      <c r="C290" s="72"/>
      <c r="D290" s="72"/>
      <c r="E290" s="73"/>
      <c r="F290" s="73"/>
      <c r="G290" s="73"/>
      <c r="H290" s="73"/>
      <c r="I290" s="74"/>
      <c r="J290" s="73"/>
      <c r="K290" s="73"/>
      <c r="L290" s="73"/>
      <c r="M290" s="73"/>
      <c r="N290" s="73"/>
      <c r="O290" s="74"/>
      <c r="P290" s="73"/>
      <c r="Q290" s="73"/>
      <c r="R290" s="73"/>
      <c r="S290" s="6"/>
      <c r="T290" s="6"/>
      <c r="U290" s="73"/>
      <c r="V290" s="75"/>
      <c r="W290" s="5"/>
      <c r="X290" s="5"/>
      <c r="Y290" s="5"/>
      <c r="Z290" s="5"/>
      <c r="AA290" s="5"/>
    </row>
    <row r="291" spans="2:27" ht="25.5" customHeight="1">
      <c r="B291" s="79"/>
      <c r="C291" s="72"/>
      <c r="D291" s="72"/>
      <c r="E291" s="73"/>
      <c r="F291" s="73"/>
      <c r="G291" s="73"/>
      <c r="H291" s="73"/>
      <c r="I291" s="74"/>
      <c r="J291" s="73"/>
      <c r="K291" s="73"/>
      <c r="L291" s="73"/>
      <c r="M291" s="73"/>
      <c r="N291" s="73"/>
      <c r="O291" s="74"/>
      <c r="P291" s="73"/>
      <c r="Q291" s="73"/>
      <c r="R291" s="73"/>
      <c r="S291" s="6"/>
      <c r="T291" s="6"/>
      <c r="U291" s="73"/>
      <c r="V291" s="75"/>
      <c r="W291" s="5"/>
      <c r="X291" s="5"/>
      <c r="Y291" s="5"/>
      <c r="Z291" s="5"/>
      <c r="AA291" s="5"/>
    </row>
    <row r="292" spans="2:27" ht="25.5" customHeight="1">
      <c r="B292" s="79"/>
      <c r="C292" s="72"/>
      <c r="D292" s="72"/>
      <c r="E292" s="73"/>
      <c r="F292" s="73"/>
      <c r="G292" s="73"/>
      <c r="H292" s="73"/>
      <c r="I292" s="74"/>
      <c r="J292" s="73"/>
      <c r="K292" s="73"/>
      <c r="L292" s="73"/>
      <c r="M292" s="73"/>
      <c r="N292" s="73"/>
      <c r="O292" s="74"/>
      <c r="P292" s="73"/>
      <c r="Q292" s="73"/>
      <c r="R292" s="73"/>
      <c r="S292" s="6"/>
      <c r="T292" s="6"/>
      <c r="U292" s="73"/>
      <c r="V292" s="75"/>
      <c r="W292" s="5"/>
      <c r="X292" s="5"/>
      <c r="Y292" s="5"/>
      <c r="Z292" s="5"/>
      <c r="AA292" s="5"/>
    </row>
    <row r="293" spans="2:27" ht="25.5" customHeight="1">
      <c r="B293" s="79"/>
      <c r="C293" s="72"/>
      <c r="D293" s="72"/>
      <c r="E293" s="73"/>
      <c r="F293" s="73"/>
      <c r="G293" s="73"/>
      <c r="H293" s="73"/>
      <c r="I293" s="74"/>
      <c r="J293" s="73"/>
      <c r="K293" s="73"/>
      <c r="L293" s="73"/>
      <c r="M293" s="73"/>
      <c r="N293" s="73"/>
      <c r="O293" s="74"/>
      <c r="P293" s="73"/>
      <c r="Q293" s="73"/>
      <c r="R293" s="73"/>
      <c r="S293" s="6"/>
      <c r="T293" s="6"/>
      <c r="U293" s="73"/>
      <c r="V293" s="75"/>
      <c r="W293" s="5"/>
      <c r="X293" s="5"/>
      <c r="Y293" s="5"/>
      <c r="Z293" s="5"/>
      <c r="AA293" s="5"/>
    </row>
    <row r="294" spans="2:27" ht="25.5" customHeight="1">
      <c r="B294" s="81"/>
      <c r="C294" s="72"/>
      <c r="D294" s="72"/>
      <c r="E294" s="73"/>
      <c r="F294" s="73"/>
      <c r="G294" s="73"/>
      <c r="H294" s="73"/>
      <c r="I294" s="74"/>
      <c r="J294" s="73"/>
      <c r="K294" s="73"/>
      <c r="L294" s="73"/>
      <c r="M294" s="73"/>
      <c r="N294" s="73"/>
      <c r="O294" s="74"/>
      <c r="P294" s="73"/>
      <c r="Q294" s="73"/>
      <c r="R294" s="73"/>
      <c r="S294" s="6"/>
      <c r="T294" s="6"/>
      <c r="U294" s="73"/>
      <c r="V294" s="75"/>
      <c r="W294" s="5"/>
      <c r="X294" s="5"/>
      <c r="Y294" s="5"/>
      <c r="Z294" s="5"/>
      <c r="AA294" s="5"/>
    </row>
    <row r="295" spans="2:27" ht="25.5" customHeight="1">
      <c r="B295" s="79"/>
      <c r="C295" s="72"/>
      <c r="D295" s="72"/>
      <c r="E295" s="73"/>
      <c r="F295" s="73"/>
      <c r="G295" s="73"/>
      <c r="H295" s="73"/>
      <c r="I295" s="74"/>
      <c r="J295" s="73"/>
      <c r="K295" s="73"/>
      <c r="L295" s="73"/>
      <c r="M295" s="73"/>
      <c r="N295" s="73"/>
      <c r="O295" s="74"/>
      <c r="P295" s="73"/>
      <c r="Q295" s="73"/>
      <c r="R295" s="73"/>
      <c r="S295" s="6"/>
      <c r="T295" s="6"/>
      <c r="U295" s="73"/>
      <c r="V295" s="75"/>
      <c r="W295" s="5"/>
      <c r="X295" s="5"/>
      <c r="Y295" s="5"/>
      <c r="Z295" s="5"/>
      <c r="AA295" s="5"/>
    </row>
    <row r="296" spans="2:27" ht="25.5" customHeight="1">
      <c r="B296" s="79"/>
      <c r="C296" s="72"/>
      <c r="D296" s="72"/>
      <c r="E296" s="73"/>
      <c r="F296" s="73"/>
      <c r="G296" s="73"/>
      <c r="H296" s="73"/>
      <c r="I296" s="74"/>
      <c r="J296" s="73"/>
      <c r="K296" s="73"/>
      <c r="L296" s="73"/>
      <c r="M296" s="73"/>
      <c r="N296" s="73"/>
      <c r="O296" s="74"/>
      <c r="P296" s="73"/>
      <c r="Q296" s="73"/>
      <c r="R296" s="73"/>
      <c r="S296" s="6"/>
      <c r="T296" s="6"/>
      <c r="U296" s="73"/>
      <c r="V296" s="75"/>
      <c r="W296" s="5"/>
      <c r="X296" s="5"/>
      <c r="Y296" s="5"/>
      <c r="Z296" s="5"/>
      <c r="AA296" s="5"/>
    </row>
    <row r="297" spans="2:27" ht="25.5" customHeight="1">
      <c r="B297" s="79"/>
      <c r="C297" s="72"/>
      <c r="D297" s="72"/>
      <c r="E297" s="73"/>
      <c r="F297" s="73"/>
      <c r="G297" s="73"/>
      <c r="H297" s="73"/>
      <c r="I297" s="74"/>
      <c r="J297" s="73"/>
      <c r="K297" s="73"/>
      <c r="L297" s="73"/>
      <c r="M297" s="73"/>
      <c r="N297" s="73"/>
      <c r="O297" s="74"/>
      <c r="P297" s="73"/>
      <c r="Q297" s="73"/>
      <c r="R297" s="73"/>
      <c r="S297" s="6"/>
      <c r="T297" s="6"/>
      <c r="U297" s="73"/>
      <c r="V297" s="75"/>
      <c r="W297" s="5"/>
      <c r="X297" s="5"/>
      <c r="Y297" s="5"/>
      <c r="Z297" s="5"/>
      <c r="AA297" s="5"/>
    </row>
    <row r="298" spans="2:27" ht="25.5" customHeight="1">
      <c r="B298" s="79"/>
      <c r="C298" s="72"/>
      <c r="D298" s="72"/>
      <c r="E298" s="73"/>
      <c r="F298" s="73"/>
      <c r="G298" s="73"/>
      <c r="H298" s="73"/>
      <c r="I298" s="74"/>
      <c r="J298" s="73"/>
      <c r="K298" s="73"/>
      <c r="L298" s="73"/>
      <c r="M298" s="73"/>
      <c r="N298" s="73"/>
      <c r="O298" s="74"/>
      <c r="P298" s="73"/>
      <c r="Q298" s="73"/>
      <c r="R298" s="73"/>
      <c r="S298" s="6"/>
      <c r="T298" s="6"/>
      <c r="U298" s="73"/>
      <c r="V298" s="75"/>
      <c r="W298" s="5"/>
      <c r="X298" s="5"/>
      <c r="Y298" s="5"/>
      <c r="Z298" s="5"/>
      <c r="AA298" s="5"/>
    </row>
    <row r="299" spans="2:27" ht="25.5" customHeight="1">
      <c r="B299" s="79"/>
      <c r="C299" s="72"/>
      <c r="D299" s="72"/>
      <c r="E299" s="73"/>
      <c r="F299" s="73"/>
      <c r="G299" s="73"/>
      <c r="H299" s="73"/>
      <c r="I299" s="74"/>
      <c r="J299" s="73"/>
      <c r="K299" s="73"/>
      <c r="L299" s="73"/>
      <c r="M299" s="73"/>
      <c r="N299" s="73"/>
      <c r="O299" s="74"/>
      <c r="P299" s="73"/>
      <c r="Q299" s="73"/>
      <c r="R299" s="73"/>
      <c r="S299" s="6"/>
      <c r="T299" s="6"/>
      <c r="U299" s="73"/>
      <c r="V299" s="75"/>
      <c r="W299" s="5"/>
      <c r="X299" s="5"/>
      <c r="Y299" s="5"/>
      <c r="Z299" s="5"/>
      <c r="AA299" s="5"/>
    </row>
    <row r="300" spans="2:27" ht="25.5" customHeight="1">
      <c r="B300" s="79"/>
      <c r="C300" s="72"/>
      <c r="D300" s="7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6"/>
      <c r="T300" s="6"/>
      <c r="U300" s="73"/>
      <c r="V300" s="75"/>
      <c r="W300" s="5"/>
      <c r="X300" s="5"/>
      <c r="Y300" s="5"/>
      <c r="Z300" s="5"/>
      <c r="AA300" s="5"/>
    </row>
    <row r="301" spans="2:27" ht="12.75">
      <c r="B301" s="79"/>
      <c r="C301" s="72"/>
      <c r="D301" s="7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72"/>
      <c r="V301" s="75"/>
      <c r="W301" s="5"/>
      <c r="X301" s="5"/>
      <c r="Y301" s="5"/>
      <c r="Z301" s="5"/>
      <c r="AA301" s="5"/>
    </row>
    <row r="302" spans="2:27" ht="12.75">
      <c r="B302" s="79"/>
      <c r="C302" s="72"/>
      <c r="D302" s="7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72"/>
      <c r="V302" s="75"/>
      <c r="W302" s="5"/>
      <c r="X302" s="5"/>
      <c r="Y302" s="5"/>
      <c r="Z302" s="5"/>
      <c r="AA302" s="5"/>
    </row>
    <row r="303" spans="2:27" ht="12.75">
      <c r="B303" s="79"/>
      <c r="C303" s="72"/>
      <c r="D303" s="7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72"/>
      <c r="V303" s="75"/>
      <c r="W303" s="5"/>
      <c r="X303" s="5"/>
      <c r="Y303" s="5"/>
      <c r="Z303" s="5"/>
      <c r="AA303" s="5"/>
    </row>
    <row r="304" spans="2:27" ht="12.75">
      <c r="B304" s="79"/>
      <c r="C304" s="72"/>
      <c r="D304" s="7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72"/>
      <c r="V304" s="75"/>
      <c r="W304" s="5"/>
      <c r="X304" s="5"/>
      <c r="Y304" s="5"/>
      <c r="Z304" s="5"/>
      <c r="AA304" s="5"/>
    </row>
    <row r="305" spans="2:27" ht="12.75">
      <c r="B305" s="79"/>
      <c r="C305" s="72"/>
      <c r="D305" s="7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72"/>
      <c r="V305" s="75"/>
      <c r="W305" s="5"/>
      <c r="X305" s="5"/>
      <c r="Y305" s="5"/>
      <c r="Z305" s="5"/>
      <c r="AA305" s="5"/>
    </row>
    <row r="306" spans="2:27" ht="12.75">
      <c r="B306" s="79"/>
      <c r="C306" s="72"/>
      <c r="D306" s="7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72"/>
      <c r="V306" s="75"/>
      <c r="W306" s="5"/>
      <c r="X306" s="5"/>
      <c r="Y306" s="5"/>
      <c r="Z306" s="5"/>
      <c r="AA306" s="5"/>
    </row>
    <row r="307" spans="2:27" ht="12.75">
      <c r="B307" s="79"/>
      <c r="C307" s="72"/>
      <c r="D307" s="7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72"/>
      <c r="V307" s="75"/>
      <c r="W307" s="5"/>
      <c r="X307" s="5"/>
      <c r="Y307" s="5"/>
      <c r="Z307" s="5"/>
      <c r="AA307" s="5"/>
    </row>
    <row r="308" spans="2:27" ht="12.75">
      <c r="B308" s="79"/>
      <c r="C308" s="72"/>
      <c r="D308" s="7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72"/>
      <c r="V308" s="75"/>
      <c r="W308" s="5"/>
      <c r="X308" s="5"/>
      <c r="Y308" s="5"/>
      <c r="Z308" s="5"/>
      <c r="AA308" s="5"/>
    </row>
    <row r="309" spans="2:27" ht="12.75">
      <c r="B309" s="79"/>
      <c r="C309" s="72"/>
      <c r="D309" s="7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72"/>
      <c r="V309" s="75"/>
      <c r="W309" s="5"/>
      <c r="X309" s="5"/>
      <c r="Y309" s="5"/>
      <c r="Z309" s="5"/>
      <c r="AA309" s="5"/>
    </row>
    <row r="310" spans="2:27" ht="12.75">
      <c r="B310" s="79"/>
      <c r="C310" s="72"/>
      <c r="D310" s="7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72"/>
      <c r="V310" s="75"/>
      <c r="W310" s="5"/>
      <c r="X310" s="5"/>
      <c r="Y310" s="5"/>
      <c r="Z310" s="5"/>
      <c r="AA310" s="5"/>
    </row>
    <row r="311" spans="2:27" ht="12.75">
      <c r="B311" s="79"/>
      <c r="C311" s="72"/>
      <c r="D311" s="7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72"/>
      <c r="V311" s="75"/>
      <c r="W311" s="5"/>
      <c r="X311" s="5"/>
      <c r="Y311" s="5"/>
      <c r="Z311" s="5"/>
      <c r="AA311" s="5"/>
    </row>
    <row r="312" spans="2:27" ht="12.75">
      <c r="B312" s="79"/>
      <c r="C312" s="72"/>
      <c r="D312" s="7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72"/>
      <c r="V312" s="75"/>
      <c r="W312" s="5"/>
      <c r="X312" s="5"/>
      <c r="Y312" s="5"/>
      <c r="Z312" s="5"/>
      <c r="AA312" s="5"/>
    </row>
    <row r="313" spans="2:27" ht="12.75">
      <c r="B313" s="79"/>
      <c r="C313" s="72"/>
      <c r="D313" s="7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72"/>
      <c r="V313" s="75"/>
      <c r="W313" s="5"/>
      <c r="X313" s="5"/>
      <c r="Y313" s="5"/>
      <c r="Z313" s="5"/>
      <c r="AA313" s="5"/>
    </row>
    <row r="314" spans="2:27" ht="12.75">
      <c r="B314" s="79"/>
      <c r="C314" s="72"/>
      <c r="D314" s="7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72"/>
      <c r="V314" s="75"/>
      <c r="W314" s="5"/>
      <c r="X314" s="5"/>
      <c r="Y314" s="5"/>
      <c r="Z314" s="5"/>
      <c r="AA314" s="5"/>
    </row>
    <row r="315" spans="2:27" ht="12.75">
      <c r="B315" s="79"/>
      <c r="C315" s="72"/>
      <c r="D315" s="72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72"/>
      <c r="V315" s="75"/>
      <c r="W315" s="5"/>
      <c r="X315" s="5"/>
      <c r="Y315" s="5"/>
      <c r="Z315" s="5"/>
      <c r="AA315" s="5"/>
    </row>
    <row r="316" spans="2:27" ht="12.75">
      <c r="B316" s="79"/>
      <c r="C316" s="72"/>
      <c r="D316" s="72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72"/>
      <c r="V316" s="75"/>
      <c r="W316" s="5"/>
      <c r="X316" s="5"/>
      <c r="Y316" s="5"/>
      <c r="Z316" s="5"/>
      <c r="AA316" s="5"/>
    </row>
    <row r="317" spans="2:27" ht="12.75">
      <c r="B317" s="79"/>
      <c r="C317" s="72"/>
      <c r="D317" s="72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72"/>
      <c r="V317" s="75"/>
      <c r="W317" s="5"/>
      <c r="X317" s="5"/>
      <c r="Y317" s="5"/>
      <c r="Z317" s="5"/>
      <c r="AA317" s="5"/>
    </row>
    <row r="318" spans="2:27" ht="12.75">
      <c r="B318" s="79"/>
      <c r="C318" s="72"/>
      <c r="D318" s="72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72"/>
      <c r="V318" s="75"/>
      <c r="W318" s="5"/>
      <c r="X318" s="5"/>
      <c r="Y318" s="5"/>
      <c r="Z318" s="5"/>
      <c r="AA318" s="5"/>
    </row>
    <row r="319" spans="2:27" ht="12.75">
      <c r="B319" s="79"/>
      <c r="C319" s="72"/>
      <c r="D319" s="72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72"/>
      <c r="V319" s="75"/>
      <c r="W319" s="5"/>
      <c r="X319" s="5"/>
      <c r="Y319" s="5"/>
      <c r="Z319" s="5"/>
      <c r="AA319" s="5"/>
    </row>
    <row r="320" spans="3:27" ht="12.75">
      <c r="C320" s="72"/>
      <c r="D320" s="72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72"/>
      <c r="V320" s="75"/>
      <c r="W320" s="5"/>
      <c r="X320" s="5"/>
      <c r="Y320" s="5"/>
      <c r="Z320" s="5"/>
      <c r="AA320" s="5"/>
    </row>
    <row r="321" spans="3:27" ht="12.75">
      <c r="C321" s="72"/>
      <c r="D321" s="72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72"/>
      <c r="V321" s="75"/>
      <c r="W321" s="5"/>
      <c r="X321" s="5"/>
      <c r="Y321" s="5"/>
      <c r="Z321" s="5"/>
      <c r="AA321" s="5"/>
    </row>
    <row r="322" spans="3:27" ht="12.75">
      <c r="C322" s="72"/>
      <c r="D322" s="72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72"/>
      <c r="V322" s="75"/>
      <c r="W322" s="5"/>
      <c r="X322" s="5"/>
      <c r="Y322" s="5"/>
      <c r="Z322" s="5"/>
      <c r="AA322" s="5"/>
    </row>
    <row r="323" spans="3:27" ht="12.75">
      <c r="C323" s="72"/>
      <c r="D323" s="72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72"/>
      <c r="V323" s="75"/>
      <c r="W323" s="5"/>
      <c r="X323" s="5"/>
      <c r="Y323" s="5"/>
      <c r="Z323" s="5"/>
      <c r="AA323" s="5"/>
    </row>
    <row r="324" spans="3:27" ht="12.75">
      <c r="C324" s="72"/>
      <c r="D324" s="72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72"/>
      <c r="V324" s="75"/>
      <c r="W324" s="5"/>
      <c r="X324" s="5"/>
      <c r="Y324" s="5"/>
      <c r="Z324" s="5"/>
      <c r="AA324" s="5"/>
    </row>
    <row r="325" spans="3:27" ht="12.75">
      <c r="C325" s="72"/>
      <c r="D325" s="72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72"/>
      <c r="V325" s="75"/>
      <c r="W325" s="5"/>
      <c r="X325" s="5"/>
      <c r="Y325" s="5"/>
      <c r="Z325" s="5"/>
      <c r="AA325" s="5"/>
    </row>
    <row r="326" spans="3:27" ht="12.75">
      <c r="C326" s="72"/>
      <c r="D326" s="72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72"/>
      <c r="V326" s="75"/>
      <c r="W326" s="5"/>
      <c r="X326" s="5"/>
      <c r="Y326" s="5"/>
      <c r="Z326" s="5"/>
      <c r="AA326" s="5"/>
    </row>
    <row r="327" spans="3:27" ht="12.75">
      <c r="C327" s="72"/>
      <c r="D327" s="72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72"/>
      <c r="V327" s="75"/>
      <c r="W327" s="5"/>
      <c r="X327" s="5"/>
      <c r="Y327" s="5"/>
      <c r="Z327" s="5"/>
      <c r="AA327" s="5"/>
    </row>
    <row r="328" spans="3:27" ht="12.75">
      <c r="C328" s="72"/>
      <c r="D328" s="72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72"/>
      <c r="V328" s="75"/>
      <c r="W328" s="5"/>
      <c r="X328" s="5"/>
      <c r="Y328" s="5"/>
      <c r="Z328" s="5"/>
      <c r="AA328" s="5"/>
    </row>
    <row r="329" spans="3:27" ht="12.75">
      <c r="C329" s="72"/>
      <c r="D329" s="72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72"/>
      <c r="V329" s="75"/>
      <c r="W329" s="5"/>
      <c r="X329" s="5"/>
      <c r="Y329" s="5"/>
      <c r="Z329" s="5"/>
      <c r="AA329" s="5"/>
    </row>
    <row r="330" spans="3:27" ht="12.75">
      <c r="C330" s="72"/>
      <c r="D330" s="72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72"/>
      <c r="V330" s="75"/>
      <c r="W330" s="5"/>
      <c r="X330" s="5"/>
      <c r="Y330" s="5"/>
      <c r="Z330" s="5"/>
      <c r="AA330" s="5"/>
    </row>
    <row r="331" spans="3:27" ht="12.75">
      <c r="C331" s="72"/>
      <c r="D331" s="72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72"/>
      <c r="V331" s="75"/>
      <c r="W331" s="5"/>
      <c r="X331" s="5"/>
      <c r="Y331" s="5"/>
      <c r="Z331" s="5"/>
      <c r="AA331" s="5"/>
    </row>
    <row r="332" spans="3:27" ht="12.75">
      <c r="C332" s="72"/>
      <c r="D332" s="72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72"/>
      <c r="V332" s="75"/>
      <c r="W332" s="5"/>
      <c r="X332" s="5"/>
      <c r="Y332" s="5"/>
      <c r="Z332" s="5"/>
      <c r="AA332" s="5"/>
    </row>
    <row r="333" spans="3:27" ht="12.75">
      <c r="C333" s="72"/>
      <c r="D333" s="72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72"/>
      <c r="V333" s="75"/>
      <c r="W333" s="5"/>
      <c r="X333" s="5"/>
      <c r="Y333" s="5"/>
      <c r="Z333" s="5"/>
      <c r="AA333" s="5"/>
    </row>
    <row r="334" spans="3:27" ht="12.75">
      <c r="C334" s="72"/>
      <c r="D334" s="72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72"/>
      <c r="V334" s="75"/>
      <c r="W334" s="5"/>
      <c r="X334" s="5"/>
      <c r="Y334" s="5"/>
      <c r="Z334" s="5"/>
      <c r="AA334" s="5"/>
    </row>
    <row r="335" spans="3:27" ht="12.75">
      <c r="C335" s="72"/>
      <c r="D335" s="72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72"/>
      <c r="V335" s="75"/>
      <c r="W335" s="5"/>
      <c r="X335" s="5"/>
      <c r="Y335" s="5"/>
      <c r="Z335" s="5"/>
      <c r="AA335" s="5"/>
    </row>
    <row r="336" spans="3:27" ht="12.75">
      <c r="C336" s="72"/>
      <c r="D336" s="72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72"/>
      <c r="V336" s="75"/>
      <c r="W336" s="5"/>
      <c r="X336" s="5"/>
      <c r="Y336" s="5"/>
      <c r="Z336" s="5"/>
      <c r="AA336" s="5"/>
    </row>
    <row r="337" spans="3:27" ht="12.75">
      <c r="C337" s="72"/>
      <c r="D337" s="72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72"/>
      <c r="V337" s="75"/>
      <c r="W337" s="5"/>
      <c r="X337" s="5"/>
      <c r="Y337" s="5"/>
      <c r="Z337" s="5"/>
      <c r="AA337" s="5"/>
    </row>
    <row r="338" spans="3:27" ht="12.75">
      <c r="C338" s="72"/>
      <c r="D338" s="72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72"/>
      <c r="V338" s="75"/>
      <c r="W338" s="5"/>
      <c r="X338" s="5"/>
      <c r="Y338" s="5"/>
      <c r="Z338" s="5"/>
      <c r="AA338" s="5"/>
    </row>
    <row r="339" spans="3:27" ht="12.75">
      <c r="C339" s="72"/>
      <c r="D339" s="72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72"/>
      <c r="V339" s="75"/>
      <c r="W339" s="5"/>
      <c r="X339" s="5"/>
      <c r="Y339" s="5"/>
      <c r="Z339" s="5"/>
      <c r="AA339" s="5"/>
    </row>
    <row r="340" spans="3:27" ht="12.75">
      <c r="C340" s="72"/>
      <c r="D340" s="72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72"/>
      <c r="V340" s="75"/>
      <c r="W340" s="5"/>
      <c r="X340" s="5"/>
      <c r="Y340" s="5"/>
      <c r="Z340" s="5"/>
      <c r="AA340" s="5"/>
    </row>
    <row r="341" spans="3:27" ht="12.75">
      <c r="C341" s="72"/>
      <c r="D341" s="72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72"/>
      <c r="V341" s="75"/>
      <c r="W341" s="5"/>
      <c r="X341" s="5"/>
      <c r="Y341" s="5"/>
      <c r="Z341" s="5"/>
      <c r="AA341" s="5"/>
    </row>
    <row r="342" spans="3:27" ht="12.75">
      <c r="C342" s="72"/>
      <c r="D342" s="72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72"/>
      <c r="V342" s="75"/>
      <c r="W342" s="5"/>
      <c r="X342" s="5"/>
      <c r="Y342" s="5"/>
      <c r="Z342" s="5"/>
      <c r="AA342" s="5"/>
    </row>
    <row r="343" spans="3:27" ht="12.75">
      <c r="C343" s="72"/>
      <c r="D343" s="72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72"/>
      <c r="V343" s="75"/>
      <c r="W343" s="5"/>
      <c r="X343" s="5"/>
      <c r="Y343" s="5"/>
      <c r="Z343" s="5"/>
      <c r="AA343" s="5"/>
    </row>
    <row r="344" spans="3:27" ht="12.75">
      <c r="C344" s="72"/>
      <c r="D344" s="72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72"/>
      <c r="V344" s="75"/>
      <c r="W344" s="5"/>
      <c r="X344" s="5"/>
      <c r="Y344" s="5"/>
      <c r="Z344" s="5"/>
      <c r="AA344" s="5"/>
    </row>
    <row r="345" spans="3:27" ht="12.75">
      <c r="C345" s="72"/>
      <c r="D345" s="72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72"/>
      <c r="V345" s="75"/>
      <c r="W345" s="5"/>
      <c r="X345" s="5"/>
      <c r="Y345" s="5"/>
      <c r="Z345" s="5"/>
      <c r="AA345" s="5"/>
    </row>
    <row r="346" spans="3:27" ht="12.75">
      <c r="C346" s="72"/>
      <c r="D346" s="72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72"/>
      <c r="V346" s="75"/>
      <c r="W346" s="5"/>
      <c r="X346" s="5"/>
      <c r="Y346" s="5"/>
      <c r="Z346" s="5"/>
      <c r="AA346" s="5"/>
    </row>
    <row r="347" spans="3:27" ht="12.75">
      <c r="C347" s="72"/>
      <c r="D347" s="72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72"/>
      <c r="V347" s="75"/>
      <c r="W347" s="5"/>
      <c r="X347" s="5"/>
      <c r="Y347" s="5"/>
      <c r="Z347" s="5"/>
      <c r="AA347" s="5"/>
    </row>
    <row r="348" spans="3:27" ht="12.75">
      <c r="C348" s="72"/>
      <c r="D348" s="72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72"/>
      <c r="V348" s="75"/>
      <c r="W348" s="5"/>
      <c r="X348" s="5"/>
      <c r="Y348" s="5"/>
      <c r="Z348" s="5"/>
      <c r="AA348" s="5"/>
    </row>
    <row r="349" spans="3:27" ht="12.75">
      <c r="C349" s="72"/>
      <c r="D349" s="72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72"/>
      <c r="V349" s="75"/>
      <c r="W349" s="5"/>
      <c r="X349" s="5"/>
      <c r="Y349" s="5"/>
      <c r="Z349" s="5"/>
      <c r="AA349" s="5"/>
    </row>
    <row r="350" spans="3:27" ht="12.75">
      <c r="C350" s="72"/>
      <c r="D350" s="72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72"/>
      <c r="V350" s="75"/>
      <c r="W350" s="5"/>
      <c r="X350" s="5"/>
      <c r="Y350" s="5"/>
      <c r="Z350" s="5"/>
      <c r="AA350" s="5"/>
    </row>
    <row r="351" spans="3:27" ht="12.75">
      <c r="C351" s="72"/>
      <c r="D351" s="72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72"/>
      <c r="V351" s="75"/>
      <c r="W351" s="5"/>
      <c r="X351" s="5"/>
      <c r="Y351" s="5"/>
      <c r="Z351" s="5"/>
      <c r="AA351" s="5"/>
    </row>
    <row r="352" spans="3:27" ht="12.75">
      <c r="C352" s="72"/>
      <c r="D352" s="72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72"/>
      <c r="V352" s="75"/>
      <c r="W352" s="5"/>
      <c r="X352" s="5"/>
      <c r="Y352" s="5"/>
      <c r="Z352" s="5"/>
      <c r="AA352" s="5"/>
    </row>
    <row r="353" spans="3:27" ht="12.75">
      <c r="C353" s="72"/>
      <c r="D353" s="72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72"/>
      <c r="V353" s="75"/>
      <c r="W353" s="5"/>
      <c r="X353" s="5"/>
      <c r="Y353" s="5"/>
      <c r="Z353" s="5"/>
      <c r="AA353" s="5"/>
    </row>
    <row r="354" spans="3:27" ht="12.75">
      <c r="C354" s="72"/>
      <c r="D354" s="72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72"/>
      <c r="V354" s="75"/>
      <c r="W354" s="5"/>
      <c r="X354" s="5"/>
      <c r="Y354" s="5"/>
      <c r="Z354" s="5"/>
      <c r="AA354" s="5"/>
    </row>
    <row r="355" spans="3:27" ht="12.75">
      <c r="C355" s="72"/>
      <c r="D355" s="72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72"/>
      <c r="V355" s="75"/>
      <c r="W355" s="5"/>
      <c r="X355" s="5"/>
      <c r="Y355" s="5"/>
      <c r="Z355" s="5"/>
      <c r="AA355" s="5"/>
    </row>
    <row r="356" spans="3:27" ht="12.75">
      <c r="C356" s="72"/>
      <c r="D356" s="72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72"/>
      <c r="V356" s="75"/>
      <c r="W356" s="5"/>
      <c r="X356" s="5"/>
      <c r="Y356" s="5"/>
      <c r="Z356" s="5"/>
      <c r="AA356" s="5"/>
    </row>
    <row r="357" spans="3:27" ht="12.75">
      <c r="C357" s="72"/>
      <c r="D357" s="72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72"/>
      <c r="V357" s="75"/>
      <c r="W357" s="5"/>
      <c r="X357" s="5"/>
      <c r="Y357" s="5"/>
      <c r="Z357" s="5"/>
      <c r="AA357" s="5"/>
    </row>
    <row r="358" spans="3:27" ht="12.75">
      <c r="C358" s="72"/>
      <c r="D358" s="72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72"/>
      <c r="V358" s="75"/>
      <c r="W358" s="5"/>
      <c r="X358" s="5"/>
      <c r="Y358" s="5"/>
      <c r="Z358" s="5"/>
      <c r="AA358" s="5"/>
    </row>
    <row r="359" spans="3:27" ht="12.75">
      <c r="C359" s="72"/>
      <c r="D359" s="72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72"/>
      <c r="V359" s="75"/>
      <c r="W359" s="5"/>
      <c r="X359" s="5"/>
      <c r="Y359" s="5"/>
      <c r="Z359" s="5"/>
      <c r="AA359" s="5"/>
    </row>
    <row r="360" spans="3:27" ht="12.75">
      <c r="C360" s="72"/>
      <c r="D360" s="72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72"/>
      <c r="V360" s="75"/>
      <c r="W360" s="5"/>
      <c r="X360" s="5"/>
      <c r="Y360" s="5"/>
      <c r="Z360" s="5"/>
      <c r="AA360" s="5"/>
    </row>
    <row r="361" spans="3:27" ht="12.75">
      <c r="C361" s="72"/>
      <c r="D361" s="72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72"/>
      <c r="V361" s="75"/>
      <c r="W361" s="5"/>
      <c r="X361" s="5"/>
      <c r="Y361" s="5"/>
      <c r="Z361" s="5"/>
      <c r="AA361" s="5"/>
    </row>
    <row r="362" spans="3:27" ht="12.75">
      <c r="C362" s="72"/>
      <c r="D362" s="72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72"/>
      <c r="V362" s="75"/>
      <c r="W362" s="5"/>
      <c r="X362" s="5"/>
      <c r="Y362" s="5"/>
      <c r="Z362" s="5"/>
      <c r="AA362" s="5"/>
    </row>
    <row r="363" spans="3:27" ht="12.75">
      <c r="C363" s="72"/>
      <c r="D363" s="72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72"/>
      <c r="V363" s="75"/>
      <c r="W363" s="5"/>
      <c r="X363" s="5"/>
      <c r="Y363" s="5"/>
      <c r="Z363" s="5"/>
      <c r="AA363" s="5"/>
    </row>
    <row r="364" spans="3:27" ht="12.75">
      <c r="C364" s="72"/>
      <c r="D364" s="72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72"/>
      <c r="V364" s="75"/>
      <c r="W364" s="5"/>
      <c r="X364" s="5"/>
      <c r="Y364" s="5"/>
      <c r="Z364" s="5"/>
      <c r="AA364" s="5"/>
    </row>
    <row r="365" spans="3:27" ht="12.75">
      <c r="C365" s="72"/>
      <c r="D365" s="72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72"/>
      <c r="V365" s="75"/>
      <c r="W365" s="5"/>
      <c r="X365" s="5"/>
      <c r="Y365" s="5"/>
      <c r="Z365" s="5"/>
      <c r="AA365" s="5"/>
    </row>
    <row r="366" spans="3:27" ht="12.75">
      <c r="C366" s="72"/>
      <c r="D366" s="72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72"/>
      <c r="V366" s="75"/>
      <c r="W366" s="5"/>
      <c r="X366" s="5"/>
      <c r="Y366" s="5"/>
      <c r="Z366" s="5"/>
      <c r="AA366" s="5"/>
    </row>
    <row r="367" spans="3:27" ht="12.75">
      <c r="C367" s="72"/>
      <c r="D367" s="72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72"/>
      <c r="V367" s="75"/>
      <c r="W367" s="5"/>
      <c r="X367" s="5"/>
      <c r="Y367" s="5"/>
      <c r="Z367" s="5"/>
      <c r="AA367" s="5"/>
    </row>
    <row r="368" spans="3:27" ht="12.75">
      <c r="C368" s="72"/>
      <c r="D368" s="72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72"/>
      <c r="V368" s="75"/>
      <c r="W368" s="5"/>
      <c r="X368" s="5"/>
      <c r="Y368" s="5"/>
      <c r="Z368" s="5"/>
      <c r="AA368" s="5"/>
    </row>
    <row r="369" spans="3:27" ht="12.75">
      <c r="C369" s="72"/>
      <c r="D369" s="72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72"/>
      <c r="V369" s="75"/>
      <c r="W369" s="5"/>
      <c r="X369" s="5"/>
      <c r="Y369" s="5"/>
      <c r="Z369" s="5"/>
      <c r="AA369" s="5"/>
    </row>
    <row r="370" spans="3:27" ht="12.75">
      <c r="C370" s="72"/>
      <c r="D370" s="7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72"/>
      <c r="V370" s="75"/>
      <c r="W370" s="5"/>
      <c r="X370" s="5"/>
      <c r="Y370" s="5"/>
      <c r="Z370" s="5"/>
      <c r="AA370" s="5"/>
    </row>
    <row r="371" spans="3:27" ht="12.75">
      <c r="C371" s="72"/>
      <c r="D371" s="7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72"/>
      <c r="V371" s="75"/>
      <c r="W371" s="5"/>
      <c r="X371" s="5"/>
      <c r="Y371" s="5"/>
      <c r="Z371" s="5"/>
      <c r="AA371" s="5"/>
    </row>
    <row r="372" spans="3:27" ht="12.75">
      <c r="C372" s="72"/>
      <c r="D372" s="72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72"/>
      <c r="V372" s="75"/>
      <c r="W372" s="5"/>
      <c r="X372" s="5"/>
      <c r="Y372" s="5"/>
      <c r="Z372" s="5"/>
      <c r="AA372" s="5"/>
    </row>
    <row r="373" spans="3:27" ht="12.75">
      <c r="C373" s="72"/>
      <c r="D373" s="72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72"/>
      <c r="V373" s="75"/>
      <c r="W373" s="5"/>
      <c r="X373" s="5"/>
      <c r="Y373" s="5"/>
      <c r="Z373" s="5"/>
      <c r="AA373" s="5"/>
    </row>
    <row r="374" spans="3:27" ht="12.75">
      <c r="C374" s="72"/>
      <c r="D374" s="72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72"/>
      <c r="V374" s="75"/>
      <c r="W374" s="5"/>
      <c r="X374" s="5"/>
      <c r="Y374" s="5"/>
      <c r="Z374" s="5"/>
      <c r="AA374" s="5"/>
    </row>
    <row r="375" spans="3:27" ht="12.75">
      <c r="C375" s="72"/>
      <c r="D375" s="72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72"/>
      <c r="V375" s="75"/>
      <c r="W375" s="5"/>
      <c r="X375" s="5"/>
      <c r="Y375" s="5"/>
      <c r="Z375" s="5"/>
      <c r="AA375" s="5"/>
    </row>
    <row r="376" spans="3:27" ht="12.75">
      <c r="C376" s="72"/>
      <c r="D376" s="7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72"/>
      <c r="V376" s="75"/>
      <c r="W376" s="5"/>
      <c r="X376" s="5"/>
      <c r="Y376" s="5"/>
      <c r="Z376" s="5"/>
      <c r="AA376" s="5"/>
    </row>
    <row r="377" spans="3:27" ht="12.75">
      <c r="C377" s="72"/>
      <c r="D377" s="7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72"/>
      <c r="V377" s="75"/>
      <c r="W377" s="5"/>
      <c r="X377" s="5"/>
      <c r="Y377" s="5"/>
      <c r="Z377" s="5"/>
      <c r="AA377" s="5"/>
    </row>
    <row r="378" spans="3:27" ht="12.75">
      <c r="C378" s="72"/>
      <c r="D378" s="72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72"/>
      <c r="V378" s="75"/>
      <c r="W378" s="5"/>
      <c r="X378" s="5"/>
      <c r="Y378" s="5"/>
      <c r="Z378" s="5"/>
      <c r="AA378" s="5"/>
    </row>
    <row r="379" spans="3:27" ht="12.75">
      <c r="C379" s="72"/>
      <c r="D379" s="72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72"/>
      <c r="V379" s="75"/>
      <c r="W379" s="5"/>
      <c r="X379" s="5"/>
      <c r="Y379" s="5"/>
      <c r="Z379" s="5"/>
      <c r="AA379" s="5"/>
    </row>
    <row r="380" spans="3:27" ht="12.75">
      <c r="C380" s="72"/>
      <c r="D380" s="72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72"/>
      <c r="V380" s="75"/>
      <c r="W380" s="5"/>
      <c r="X380" s="5"/>
      <c r="Y380" s="5"/>
      <c r="Z380" s="5"/>
      <c r="AA380" s="5"/>
    </row>
    <row r="381" spans="3:27" ht="12.75">
      <c r="C381" s="72"/>
      <c r="D381" s="72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72"/>
      <c r="V381" s="75"/>
      <c r="W381" s="5"/>
      <c r="X381" s="5"/>
      <c r="Y381" s="5"/>
      <c r="Z381" s="5"/>
      <c r="AA381" s="5"/>
    </row>
    <row r="382" spans="3:27" ht="12.75">
      <c r="C382" s="72"/>
      <c r="D382" s="72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72"/>
      <c r="V382" s="75"/>
      <c r="W382" s="5"/>
      <c r="X382" s="5"/>
      <c r="Y382" s="5"/>
      <c r="Z382" s="5"/>
      <c r="AA382" s="5"/>
    </row>
    <row r="383" spans="3:27" ht="12.75">
      <c r="C383" s="72"/>
      <c r="D383" s="7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72"/>
      <c r="V383" s="75"/>
      <c r="W383" s="5"/>
      <c r="X383" s="5"/>
      <c r="Y383" s="5"/>
      <c r="Z383" s="5"/>
      <c r="AA383" s="5"/>
    </row>
    <row r="384" spans="3:27" ht="12.75">
      <c r="C384" s="72"/>
      <c r="D384" s="72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72"/>
      <c r="V384" s="75"/>
      <c r="W384" s="5"/>
      <c r="X384" s="5"/>
      <c r="Y384" s="5"/>
      <c r="Z384" s="5"/>
      <c r="AA384" s="5"/>
    </row>
    <row r="385" spans="3:27" ht="12.75">
      <c r="C385" s="72"/>
      <c r="D385" s="72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72"/>
      <c r="V385" s="75"/>
      <c r="W385" s="5"/>
      <c r="X385" s="5"/>
      <c r="Y385" s="5"/>
      <c r="Z385" s="5"/>
      <c r="AA385" s="5"/>
    </row>
    <row r="386" spans="3:27" ht="12.75">
      <c r="C386" s="72"/>
      <c r="D386" s="72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72"/>
      <c r="V386" s="75"/>
      <c r="W386" s="5"/>
      <c r="X386" s="5"/>
      <c r="Y386" s="5"/>
      <c r="Z386" s="5"/>
      <c r="AA386" s="5"/>
    </row>
    <row r="387" spans="3:27" ht="12.75">
      <c r="C387" s="72"/>
      <c r="D387" s="72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72"/>
      <c r="V387" s="75"/>
      <c r="W387" s="5"/>
      <c r="X387" s="5"/>
      <c r="Y387" s="5"/>
      <c r="Z387" s="5"/>
      <c r="AA387" s="5"/>
    </row>
    <row r="388" spans="3:27" ht="12.75">
      <c r="C388" s="72"/>
      <c r="D388" s="72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72"/>
      <c r="V388" s="75"/>
      <c r="W388" s="5"/>
      <c r="X388" s="5"/>
      <c r="Y388" s="5"/>
      <c r="Z388" s="5"/>
      <c r="AA388" s="5"/>
    </row>
    <row r="389" spans="3:27" ht="12.75">
      <c r="C389" s="72"/>
      <c r="D389" s="72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72"/>
      <c r="V389" s="75"/>
      <c r="W389" s="5"/>
      <c r="X389" s="5"/>
      <c r="Y389" s="5"/>
      <c r="Z389" s="5"/>
      <c r="AA389" s="5"/>
    </row>
    <row r="390" spans="3:27" ht="12.75">
      <c r="C390" s="72"/>
      <c r="D390" s="72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72"/>
      <c r="V390" s="75"/>
      <c r="W390" s="5"/>
      <c r="X390" s="5"/>
      <c r="Y390" s="5"/>
      <c r="Z390" s="5"/>
      <c r="AA390" s="5"/>
    </row>
    <row r="391" spans="3:27" ht="12.75">
      <c r="C391" s="72"/>
      <c r="D391" s="72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72"/>
      <c r="V391" s="75"/>
      <c r="W391" s="5"/>
      <c r="X391" s="5"/>
      <c r="Y391" s="5"/>
      <c r="Z391" s="5"/>
      <c r="AA391" s="5"/>
    </row>
    <row r="392" spans="3:27" ht="12.75">
      <c r="C392" s="72"/>
      <c r="D392" s="72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72"/>
      <c r="V392" s="75"/>
      <c r="W392" s="5"/>
      <c r="X392" s="5"/>
      <c r="Y392" s="5"/>
      <c r="Z392" s="5"/>
      <c r="AA392" s="5"/>
    </row>
    <row r="393" spans="3:27" ht="12.75">
      <c r="C393" s="72"/>
      <c r="D393" s="72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72"/>
      <c r="V393" s="75"/>
      <c r="W393" s="5"/>
      <c r="X393" s="5"/>
      <c r="Y393" s="5"/>
      <c r="Z393" s="5"/>
      <c r="AA393" s="5"/>
    </row>
    <row r="394" spans="3:27" ht="12.75">
      <c r="C394" s="72"/>
      <c r="D394" s="72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72"/>
      <c r="V394" s="75"/>
      <c r="W394" s="5"/>
      <c r="X394" s="5"/>
      <c r="Y394" s="5"/>
      <c r="Z394" s="5"/>
      <c r="AA394" s="5"/>
    </row>
    <row r="395" spans="3:27" ht="12.75">
      <c r="C395" s="72"/>
      <c r="D395" s="72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72"/>
      <c r="V395" s="75"/>
      <c r="W395" s="5"/>
      <c r="X395" s="5"/>
      <c r="Y395" s="5"/>
      <c r="Z395" s="5"/>
      <c r="AA395" s="5"/>
    </row>
    <row r="396" spans="3:27" ht="12.75">
      <c r="C396" s="72"/>
      <c r="D396" s="7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72"/>
      <c r="V396" s="75"/>
      <c r="W396" s="5"/>
      <c r="X396" s="5"/>
      <c r="Y396" s="5"/>
      <c r="Z396" s="5"/>
      <c r="AA396" s="5"/>
    </row>
    <row r="397" spans="3:27" ht="12.75">
      <c r="C397" s="72"/>
      <c r="D397" s="7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72"/>
      <c r="V397" s="75"/>
      <c r="W397" s="5"/>
      <c r="X397" s="5"/>
      <c r="Y397" s="5"/>
      <c r="Z397" s="5"/>
      <c r="AA397" s="5"/>
    </row>
    <row r="398" spans="3:27" ht="12.75">
      <c r="C398" s="72"/>
      <c r="D398" s="72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72"/>
      <c r="V398" s="75"/>
      <c r="W398" s="5"/>
      <c r="X398" s="5"/>
      <c r="Y398" s="5"/>
      <c r="Z398" s="5"/>
      <c r="AA398" s="5"/>
    </row>
    <row r="399" spans="3:27" ht="12.75">
      <c r="C399" s="72"/>
      <c r="D399" s="72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72"/>
      <c r="V399" s="75"/>
      <c r="W399" s="5"/>
      <c r="X399" s="5"/>
      <c r="Y399" s="5"/>
      <c r="Z399" s="5"/>
      <c r="AA399" s="5"/>
    </row>
    <row r="400" spans="3:27" ht="12.75">
      <c r="C400" s="72"/>
      <c r="D400" s="72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72"/>
      <c r="V400" s="75"/>
      <c r="W400" s="5"/>
      <c r="X400" s="5"/>
      <c r="Y400" s="5"/>
      <c r="Z400" s="5"/>
      <c r="AA400" s="5"/>
    </row>
    <row r="401" spans="3:27" ht="12.75">
      <c r="C401" s="72"/>
      <c r="D401" s="72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72"/>
      <c r="V401" s="75"/>
      <c r="W401" s="5"/>
      <c r="X401" s="5"/>
      <c r="Y401" s="5"/>
      <c r="Z401" s="5"/>
      <c r="AA401" s="5"/>
    </row>
    <row r="402" spans="3:27" ht="12.75">
      <c r="C402" s="72"/>
      <c r="D402" s="7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72"/>
      <c r="V402" s="75"/>
      <c r="W402" s="5"/>
      <c r="X402" s="5"/>
      <c r="Y402" s="5"/>
      <c r="Z402" s="5"/>
      <c r="AA402" s="5"/>
    </row>
    <row r="403" spans="3:27" ht="12.75">
      <c r="C403" s="72"/>
      <c r="D403" s="7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72"/>
      <c r="V403" s="75"/>
      <c r="W403" s="5"/>
      <c r="X403" s="5"/>
      <c r="Y403" s="5"/>
      <c r="Z403" s="5"/>
      <c r="AA403" s="5"/>
    </row>
    <row r="404" spans="3:27" ht="12.75">
      <c r="C404" s="72"/>
      <c r="D404" s="7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72"/>
      <c r="V404" s="75"/>
      <c r="W404" s="5"/>
      <c r="X404" s="5"/>
      <c r="Y404" s="5"/>
      <c r="Z404" s="5"/>
      <c r="AA404" s="5"/>
    </row>
    <row r="405" spans="3:27" ht="12.75">
      <c r="C405" s="72"/>
      <c r="D405" s="72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72"/>
      <c r="V405" s="75"/>
      <c r="W405" s="5"/>
      <c r="X405" s="5"/>
      <c r="Y405" s="5"/>
      <c r="Z405" s="5"/>
      <c r="AA405" s="5"/>
    </row>
    <row r="406" spans="3:27" ht="12.75">
      <c r="C406" s="72"/>
      <c r="D406" s="72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72"/>
      <c r="V406" s="75"/>
      <c r="W406" s="5"/>
      <c r="X406" s="5"/>
      <c r="Y406" s="5"/>
      <c r="Z406" s="5"/>
      <c r="AA406" s="5"/>
    </row>
    <row r="407" spans="3:27" ht="12.75">
      <c r="C407" s="72"/>
      <c r="D407" s="72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72"/>
      <c r="V407" s="75"/>
      <c r="W407" s="5"/>
      <c r="X407" s="5"/>
      <c r="Y407" s="5"/>
      <c r="Z407" s="5"/>
      <c r="AA407" s="5"/>
    </row>
    <row r="408" spans="3:27" ht="12.75">
      <c r="C408" s="72"/>
      <c r="D408" s="72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72"/>
      <c r="V408" s="75"/>
      <c r="W408" s="5"/>
      <c r="X408" s="5"/>
      <c r="Y408" s="5"/>
      <c r="Z408" s="5"/>
      <c r="AA408" s="5"/>
    </row>
    <row r="409" spans="3:27" ht="12.75">
      <c r="C409" s="72"/>
      <c r="D409" s="7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72"/>
      <c r="V409" s="75"/>
      <c r="W409" s="5"/>
      <c r="X409" s="5"/>
      <c r="Y409" s="5"/>
      <c r="Z409" s="5"/>
      <c r="AA409" s="5"/>
    </row>
    <row r="410" spans="3:27" ht="12.75">
      <c r="C410" s="72"/>
      <c r="D410" s="72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72"/>
      <c r="V410" s="75"/>
      <c r="W410" s="5"/>
      <c r="X410" s="5"/>
      <c r="Y410" s="5"/>
      <c r="Z410" s="5"/>
      <c r="AA410" s="5"/>
    </row>
    <row r="411" spans="3:27" ht="12.75">
      <c r="C411" s="72"/>
      <c r="D411" s="72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72"/>
      <c r="V411" s="75"/>
      <c r="W411" s="5"/>
      <c r="X411" s="5"/>
      <c r="Y411" s="5"/>
      <c r="Z411" s="5"/>
      <c r="AA411" s="5"/>
    </row>
    <row r="412" spans="3:27" ht="12.75">
      <c r="C412" s="72"/>
      <c r="D412" s="72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72"/>
      <c r="V412" s="75"/>
      <c r="W412" s="5"/>
      <c r="X412" s="5"/>
      <c r="Y412" s="5"/>
      <c r="Z412" s="5"/>
      <c r="AA412" s="5"/>
    </row>
    <row r="413" spans="3:27" ht="12.75">
      <c r="C413" s="72"/>
      <c r="D413" s="72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72"/>
      <c r="V413" s="75"/>
      <c r="W413" s="5"/>
      <c r="X413" s="5"/>
      <c r="Y413" s="5"/>
      <c r="Z413" s="5"/>
      <c r="AA413" s="5"/>
    </row>
    <row r="414" spans="3:27" ht="12.75">
      <c r="C414" s="72"/>
      <c r="D414" s="72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72"/>
      <c r="V414" s="75"/>
      <c r="W414" s="5"/>
      <c r="X414" s="5"/>
      <c r="Y414" s="5"/>
      <c r="Z414" s="5"/>
      <c r="AA414" s="5"/>
    </row>
    <row r="415" spans="3:27" ht="12.75">
      <c r="C415" s="72"/>
      <c r="D415" s="72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72"/>
      <c r="V415" s="75"/>
      <c r="W415" s="5"/>
      <c r="X415" s="5"/>
      <c r="Y415" s="5"/>
      <c r="Z415" s="5"/>
      <c r="AA415" s="5"/>
    </row>
    <row r="416" spans="3:27" ht="12.75">
      <c r="C416" s="72"/>
      <c r="D416" s="72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72"/>
      <c r="V416" s="75"/>
      <c r="W416" s="5"/>
      <c r="X416" s="5"/>
      <c r="Y416" s="5"/>
      <c r="Z416" s="5"/>
      <c r="AA416" s="5"/>
    </row>
    <row r="417" spans="3:27" ht="12.75">
      <c r="C417" s="72"/>
      <c r="D417" s="72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72"/>
      <c r="V417" s="75"/>
      <c r="W417" s="5"/>
      <c r="X417" s="5"/>
      <c r="Y417" s="5"/>
      <c r="Z417" s="5"/>
      <c r="AA417" s="5"/>
    </row>
    <row r="418" spans="3:27" ht="12.75">
      <c r="C418" s="72"/>
      <c r="D418" s="72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72"/>
      <c r="V418" s="75"/>
      <c r="W418" s="5"/>
      <c r="X418" s="5"/>
      <c r="Y418" s="5"/>
      <c r="Z418" s="5"/>
      <c r="AA418" s="5"/>
    </row>
    <row r="419" spans="3:27" ht="12.75">
      <c r="C419" s="72"/>
      <c r="D419" s="72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72"/>
      <c r="V419" s="75"/>
      <c r="W419" s="5"/>
      <c r="X419" s="5"/>
      <c r="Y419" s="5"/>
      <c r="Z419" s="5"/>
      <c r="AA419" s="5"/>
    </row>
    <row r="420" spans="3:27" ht="12.75">
      <c r="C420" s="72"/>
      <c r="D420" s="72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72"/>
      <c r="V420" s="75"/>
      <c r="W420" s="5"/>
      <c r="X420" s="5"/>
      <c r="Y420" s="5"/>
      <c r="Z420" s="5"/>
      <c r="AA420" s="5"/>
    </row>
    <row r="421" spans="3:27" ht="12.75">
      <c r="C421" s="72"/>
      <c r="D421" s="72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72"/>
      <c r="V421" s="75"/>
      <c r="W421" s="5"/>
      <c r="X421" s="5"/>
      <c r="Y421" s="5"/>
      <c r="Z421" s="5"/>
      <c r="AA421" s="5"/>
    </row>
    <row r="422" spans="3:27" ht="12.75">
      <c r="C422" s="72"/>
      <c r="D422" s="7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72"/>
      <c r="V422" s="75"/>
      <c r="W422" s="5"/>
      <c r="X422" s="5"/>
      <c r="Y422" s="5"/>
      <c r="Z422" s="5"/>
      <c r="AA422" s="5"/>
    </row>
    <row r="423" spans="3:27" ht="12.75">
      <c r="C423" s="72"/>
      <c r="D423" s="7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72"/>
      <c r="V423" s="75"/>
      <c r="W423" s="5"/>
      <c r="X423" s="5"/>
      <c r="Y423" s="5"/>
      <c r="Z423" s="5"/>
      <c r="AA423" s="5"/>
    </row>
    <row r="424" spans="3:27" ht="12.75">
      <c r="C424" s="72"/>
      <c r="D424" s="72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72"/>
      <c r="V424" s="75"/>
      <c r="W424" s="5"/>
      <c r="X424" s="5"/>
      <c r="Y424" s="5"/>
      <c r="Z424" s="5"/>
      <c r="AA424" s="5"/>
    </row>
    <row r="425" spans="3:27" ht="12.75">
      <c r="C425" s="72"/>
      <c r="D425" s="72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72"/>
      <c r="V425" s="75"/>
      <c r="W425" s="5"/>
      <c r="X425" s="5"/>
      <c r="Y425" s="5"/>
      <c r="Z425" s="5"/>
      <c r="AA425" s="5"/>
    </row>
    <row r="426" spans="3:27" ht="12.75">
      <c r="C426" s="72"/>
      <c r="D426" s="72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72"/>
      <c r="V426" s="75"/>
      <c r="W426" s="5"/>
      <c r="X426" s="5"/>
      <c r="Y426" s="5"/>
      <c r="Z426" s="5"/>
      <c r="AA426" s="5"/>
    </row>
    <row r="427" spans="3:27" ht="12.75">
      <c r="C427" s="72"/>
      <c r="D427" s="72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72"/>
      <c r="V427" s="75"/>
      <c r="W427" s="5"/>
      <c r="X427" s="5"/>
      <c r="Y427" s="5"/>
      <c r="Z427" s="5"/>
      <c r="AA427" s="5"/>
    </row>
    <row r="428" spans="3:27" ht="12.75">
      <c r="C428" s="72"/>
      <c r="D428" s="7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72"/>
      <c r="V428" s="75"/>
      <c r="W428" s="5"/>
      <c r="X428" s="5"/>
      <c r="Y428" s="5"/>
      <c r="Z428" s="5"/>
      <c r="AA428" s="5"/>
    </row>
    <row r="429" spans="3:27" ht="12.75">
      <c r="C429" s="72"/>
      <c r="D429" s="7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72"/>
      <c r="V429" s="75"/>
      <c r="W429" s="5"/>
      <c r="X429" s="5"/>
      <c r="Y429" s="5"/>
      <c r="Z429" s="5"/>
      <c r="AA429" s="5"/>
    </row>
    <row r="430" spans="3:27" ht="12.75">
      <c r="C430" s="72"/>
      <c r="D430" s="72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72"/>
      <c r="V430" s="75"/>
      <c r="W430" s="5"/>
      <c r="X430" s="5"/>
      <c r="Y430" s="5"/>
      <c r="Z430" s="5"/>
      <c r="AA430" s="5"/>
    </row>
    <row r="431" spans="3:27" ht="12.75">
      <c r="C431" s="72"/>
      <c r="D431" s="72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72"/>
      <c r="V431" s="75"/>
      <c r="W431" s="5"/>
      <c r="X431" s="5"/>
      <c r="Y431" s="5"/>
      <c r="Z431" s="5"/>
      <c r="AA431" s="5"/>
    </row>
    <row r="432" spans="3:27" ht="12.75">
      <c r="C432" s="72"/>
      <c r="D432" s="7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72"/>
      <c r="V432" s="75"/>
      <c r="W432" s="5"/>
      <c r="X432" s="5"/>
      <c r="Y432" s="5"/>
      <c r="Z432" s="5"/>
      <c r="AA432" s="5"/>
    </row>
    <row r="433" spans="3:27" ht="12.75">
      <c r="C433" s="72"/>
      <c r="D433" s="7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72"/>
      <c r="V433" s="75"/>
      <c r="W433" s="5"/>
      <c r="X433" s="5"/>
      <c r="Y433" s="5"/>
      <c r="Z433" s="5"/>
      <c r="AA433" s="5"/>
    </row>
    <row r="434" spans="3:27" ht="12.75">
      <c r="C434" s="72"/>
      <c r="D434" s="7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72"/>
      <c r="V434" s="75"/>
      <c r="W434" s="5"/>
      <c r="X434" s="5"/>
      <c r="Y434" s="5"/>
      <c r="Z434" s="5"/>
      <c r="AA434" s="5"/>
    </row>
    <row r="435" spans="3:27" ht="12.75">
      <c r="C435" s="72"/>
      <c r="D435" s="7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72"/>
      <c r="V435" s="75"/>
      <c r="W435" s="5"/>
      <c r="X435" s="5"/>
      <c r="Y435" s="5"/>
      <c r="Z435" s="5"/>
      <c r="AA435" s="5"/>
    </row>
    <row r="436" spans="3:27" ht="12.75">
      <c r="C436" s="72"/>
      <c r="D436" s="72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72"/>
      <c r="V436" s="75"/>
      <c r="W436" s="5"/>
      <c r="X436" s="5"/>
      <c r="Y436" s="5"/>
      <c r="Z436" s="5"/>
      <c r="AA436" s="5"/>
    </row>
    <row r="437" spans="3:27" ht="12.75">
      <c r="C437" s="72"/>
      <c r="D437" s="72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72"/>
      <c r="V437" s="75"/>
      <c r="W437" s="5"/>
      <c r="X437" s="5"/>
      <c r="Y437" s="5"/>
      <c r="Z437" s="5"/>
      <c r="AA437" s="5"/>
    </row>
    <row r="438" spans="3:27" ht="12.75">
      <c r="C438" s="72"/>
      <c r="D438" s="72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72"/>
      <c r="V438" s="75"/>
      <c r="W438" s="5"/>
      <c r="X438" s="5"/>
      <c r="Y438" s="5"/>
      <c r="Z438" s="5"/>
      <c r="AA438" s="5"/>
    </row>
    <row r="439" spans="3:27" ht="12.75">
      <c r="C439" s="72"/>
      <c r="D439" s="72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72"/>
      <c r="V439" s="75"/>
      <c r="W439" s="5"/>
      <c r="X439" s="5"/>
      <c r="Y439" s="5"/>
      <c r="Z439" s="5"/>
      <c r="AA439" s="5"/>
    </row>
    <row r="440" spans="3:27" ht="12.75">
      <c r="C440" s="72"/>
      <c r="D440" s="72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72"/>
      <c r="V440" s="75"/>
      <c r="W440" s="5"/>
      <c r="X440" s="5"/>
      <c r="Y440" s="5"/>
      <c r="Z440" s="5"/>
      <c r="AA440" s="5"/>
    </row>
    <row r="441" spans="3:27" ht="12.75">
      <c r="C441" s="72"/>
      <c r="D441" s="72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72"/>
      <c r="V441" s="75"/>
      <c r="W441" s="5"/>
      <c r="X441" s="5"/>
      <c r="Y441" s="5"/>
      <c r="Z441" s="5"/>
      <c r="AA441" s="5"/>
    </row>
    <row r="442" spans="3:27" ht="12.75">
      <c r="C442" s="72"/>
      <c r="D442" s="72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72"/>
      <c r="V442" s="75"/>
      <c r="W442" s="5"/>
      <c r="X442" s="5"/>
      <c r="Y442" s="5"/>
      <c r="Z442" s="5"/>
      <c r="AA442" s="5"/>
    </row>
    <row r="443" spans="3:27" ht="12.75">
      <c r="C443" s="72"/>
      <c r="D443" s="72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72"/>
      <c r="V443" s="75"/>
      <c r="W443" s="5"/>
      <c r="X443" s="5"/>
      <c r="Y443" s="5"/>
      <c r="Z443" s="5"/>
      <c r="AA443" s="5"/>
    </row>
    <row r="444" spans="3:27" ht="12.75">
      <c r="C444" s="72"/>
      <c r="D444" s="72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72"/>
      <c r="V444" s="75"/>
      <c r="W444" s="5"/>
      <c r="X444" s="5"/>
      <c r="Y444" s="5"/>
      <c r="Z444" s="5"/>
      <c r="AA444" s="5"/>
    </row>
    <row r="445" spans="3:27" ht="12.75">
      <c r="C445" s="72"/>
      <c r="D445" s="7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72"/>
      <c r="V445" s="75"/>
      <c r="W445" s="5"/>
      <c r="X445" s="5"/>
      <c r="Y445" s="5"/>
      <c r="Z445" s="5"/>
      <c r="AA445" s="5"/>
    </row>
    <row r="446" spans="3:27" ht="12.75">
      <c r="C446" s="72"/>
      <c r="D446" s="7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72"/>
      <c r="V446" s="75"/>
      <c r="W446" s="5"/>
      <c r="X446" s="5"/>
      <c r="Y446" s="5"/>
      <c r="Z446" s="5"/>
      <c r="AA446" s="5"/>
    </row>
    <row r="447" spans="3:27" ht="12.75">
      <c r="C447" s="72"/>
      <c r="D447" s="7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72"/>
      <c r="V447" s="75"/>
      <c r="W447" s="5"/>
      <c r="X447" s="5"/>
      <c r="Y447" s="5"/>
      <c r="Z447" s="5"/>
      <c r="AA447" s="5"/>
    </row>
    <row r="448" spans="3:27" ht="12.75">
      <c r="C448" s="72"/>
      <c r="D448" s="7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72"/>
      <c r="V448" s="75"/>
      <c r="W448" s="5"/>
      <c r="X448" s="5"/>
      <c r="Y448" s="5"/>
      <c r="Z448" s="5"/>
      <c r="AA448" s="5"/>
    </row>
    <row r="449" spans="3:27" ht="12.75">
      <c r="C449" s="72"/>
      <c r="D449" s="7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72"/>
      <c r="V449" s="75"/>
      <c r="W449" s="5"/>
      <c r="X449" s="5"/>
      <c r="Y449" s="5"/>
      <c r="Z449" s="5"/>
      <c r="AA449" s="5"/>
    </row>
    <row r="450" spans="3:27" ht="12.75">
      <c r="C450" s="72"/>
      <c r="D450" s="72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72"/>
      <c r="V450" s="75"/>
      <c r="W450" s="5"/>
      <c r="X450" s="5"/>
      <c r="Y450" s="5"/>
      <c r="Z450" s="5"/>
      <c r="AA450" s="5"/>
    </row>
    <row r="451" spans="3:27" ht="12.75">
      <c r="C451" s="72"/>
      <c r="D451" s="7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72"/>
      <c r="V451" s="75"/>
      <c r="W451" s="5"/>
      <c r="X451" s="5"/>
      <c r="Y451" s="5"/>
      <c r="Z451" s="5"/>
      <c r="AA451" s="5"/>
    </row>
    <row r="452" spans="3:27" ht="12.75">
      <c r="C452" s="72"/>
      <c r="D452" s="7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72"/>
      <c r="V452" s="75"/>
      <c r="W452" s="5"/>
      <c r="X452" s="5"/>
      <c r="Y452" s="5"/>
      <c r="Z452" s="5"/>
      <c r="AA452" s="5"/>
    </row>
    <row r="453" spans="3:27" ht="12.75">
      <c r="C453" s="72"/>
      <c r="D453" s="7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72"/>
      <c r="V453" s="75"/>
      <c r="W453" s="5"/>
      <c r="X453" s="5"/>
      <c r="Y453" s="5"/>
      <c r="Z453" s="5"/>
      <c r="AA453" s="5"/>
    </row>
    <row r="454" spans="3:27" ht="12.75">
      <c r="C454" s="72"/>
      <c r="D454" s="7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72"/>
      <c r="V454" s="75"/>
      <c r="W454" s="5"/>
      <c r="X454" s="5"/>
      <c r="Y454" s="5"/>
      <c r="Z454" s="5"/>
      <c r="AA454" s="5"/>
    </row>
    <row r="455" spans="23:27" ht="12.75">
      <c r="W455" s="5"/>
      <c r="X455" s="5"/>
      <c r="Y455" s="5"/>
      <c r="Z455" s="5"/>
      <c r="AA455" s="5"/>
    </row>
    <row r="456" spans="24:26" ht="12.75">
      <c r="X456" s="5"/>
      <c r="Y456" s="5"/>
      <c r="Z456" s="5"/>
    </row>
    <row r="457" spans="24:26" ht="12.75">
      <c r="X457" s="5"/>
      <c r="Y457" s="5"/>
      <c r="Z457" s="5"/>
    </row>
  </sheetData>
  <sheetProtection/>
  <mergeCells count="47">
    <mergeCell ref="B251:C251"/>
    <mergeCell ref="B242:C242"/>
    <mergeCell ref="J261:N261"/>
    <mergeCell ref="P257:Q257"/>
    <mergeCell ref="J257:N257"/>
    <mergeCell ref="J258:N258"/>
    <mergeCell ref="J259:N259"/>
    <mergeCell ref="J260:N260"/>
    <mergeCell ref="E257:H257"/>
    <mergeCell ref="E258:H258"/>
    <mergeCell ref="E259:H259"/>
    <mergeCell ref="E260:H260"/>
    <mergeCell ref="B6:C6"/>
    <mergeCell ref="B11:C11"/>
    <mergeCell ref="B19:C19"/>
    <mergeCell ref="B24:C24"/>
    <mergeCell ref="A23:C23"/>
    <mergeCell ref="A67:C67"/>
    <mergeCell ref="B68:C68"/>
    <mergeCell ref="B77:C77"/>
    <mergeCell ref="A90:E90"/>
    <mergeCell ref="B86:C86"/>
    <mergeCell ref="B32:C32"/>
    <mergeCell ref="B49:C49"/>
    <mergeCell ref="B60:C60"/>
    <mergeCell ref="B43:C43"/>
    <mergeCell ref="A48:C48"/>
    <mergeCell ref="B91:C91"/>
    <mergeCell ref="B96:C96"/>
    <mergeCell ref="B102:C102"/>
    <mergeCell ref="B106:C106"/>
    <mergeCell ref="A5:C5"/>
    <mergeCell ref="A241:C241"/>
    <mergeCell ref="B136:C136"/>
    <mergeCell ref="B142:C142"/>
    <mergeCell ref="B181:C181"/>
    <mergeCell ref="B220:C220"/>
    <mergeCell ref="B229:C229"/>
    <mergeCell ref="B128:C128"/>
    <mergeCell ref="B112:C112"/>
    <mergeCell ref="B232:C232"/>
    <mergeCell ref="B238:C238"/>
    <mergeCell ref="B204:C204"/>
    <mergeCell ref="B172:C172"/>
    <mergeCell ref="A117:C117"/>
    <mergeCell ref="B118:C118"/>
    <mergeCell ref="B188:C188"/>
  </mergeCells>
  <printOptions/>
  <pageMargins left="0.5" right="0.5" top="0.75" bottom="0.5" header="0.5" footer="0"/>
  <pageSetup fitToHeight="5" fitToWidth="1" horizontalDpi="600" verticalDpi="600" orientation="landscape" scale="62" r:id="rId1"/>
  <headerFooter alignWithMargins="0">
    <oddHeader>&amp;C&amp;"Arial,Bold"&amp;14Internal Audit Risk Assessment&amp;"Arial,Regular"&amp;10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Assessment Template</dc:title>
  <dc:subject/>
  <dc:creator/>
  <cp:keywords/>
  <dc:description/>
  <cp:lastModifiedBy/>
  <dcterms:created xsi:type="dcterms:W3CDTF">2010-03-18T18:49:46Z</dcterms:created>
  <dcterms:modified xsi:type="dcterms:W3CDTF">2014-12-03T18:50:50Z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C_DocumentSource">
    <vt:lpwstr/>
  </property>
  <property fmtid="{D5CDD505-2E9C-101B-9397-08002B2CF9AE}" pid="3" name="AEC_DocumentAuthor">
    <vt:lpwstr>shared</vt:lpwstr>
  </property>
  <property fmtid="{D5CDD505-2E9C-101B-9397-08002B2CF9AE}" pid="4" name="AEC_ExpirationDate">
    <vt:lpwstr>2012-12-31T00:00:00Z</vt:lpwstr>
  </property>
  <property fmtid="{D5CDD505-2E9C-101B-9397-08002B2CF9AE}" pid="5" name="Document-File_Classification">
    <vt:lpwstr>Public</vt:lpwstr>
  </property>
  <property fmtid="{D5CDD505-2E9C-101B-9397-08002B2CF9AE}" pid="6" name="ContentType">
    <vt:lpwstr>AEC Resource Docs</vt:lpwstr>
  </property>
  <property fmtid="{D5CDD505-2E9C-101B-9397-08002B2CF9AE}" pid="7" name="SQTTaxonomy">
    <vt:lpwstr>;#10;#79;#172;#9;#86;#</vt:lpwstr>
  </property>
  <property fmtid="{D5CDD505-2E9C-101B-9397-08002B2CF9AE}" pid="8" name="AEC_DocumentDescription">
    <vt:lpwstr>&lt;div&gt;&lt;/div&gt;</vt:lpwstr>
  </property>
  <property fmtid="{D5CDD505-2E9C-101B-9397-08002B2CF9AE}" pid="9" name="AEC_Comments">
    <vt:lpwstr/>
  </property>
  <property fmtid="{D5CDD505-2E9C-101B-9397-08002B2CF9AE}" pid="10" name="AEC_DocumentDate">
    <vt:lpwstr>2010-09-01T00:00:00Z</vt:lpwstr>
  </property>
  <property fmtid="{D5CDD505-2E9C-101B-9397-08002B2CF9AE}" pid="11" name="AEC_DocumentOwner">
    <vt:lpwstr/>
  </property>
  <property fmtid="{D5CDD505-2E9C-101B-9397-08002B2CF9AE}" pid="12" name="AEC_ReviewDate">
    <vt:lpwstr>2011-12-31T00:00:00Z</vt:lpwstr>
  </property>
  <property fmtid="{D5CDD505-2E9C-101B-9397-08002B2CF9AE}" pid="13" name="AEC_DownloadCount">
    <vt:lpwstr>133.000000000000</vt:lpwstr>
  </property>
  <property fmtid="{D5CDD505-2E9C-101B-9397-08002B2CF9AE}" pid="14" name="Order">
    <vt:lpwstr>66200.0000000000</vt:lpwstr>
  </property>
  <property fmtid="{D5CDD505-2E9C-101B-9397-08002B2CF9AE}" pid="15" name="_dlc_DocId">
    <vt:lpwstr>AECDOC-18-1536</vt:lpwstr>
  </property>
  <property fmtid="{D5CDD505-2E9C-101B-9397-08002B2CF9AE}" pid="16" name="_dlc_DocIdItemGuid">
    <vt:lpwstr>149671ea-76ef-490e-b600-6ee324244a8f</vt:lpwstr>
  </property>
  <property fmtid="{D5CDD505-2E9C-101B-9397-08002B2CF9AE}" pid="17" name="_dlc_DocIdUrl">
    <vt:lpwstr>https://aec.theiia.org/knowledge-center/_layouts/15/DocIdRedir.aspx?ID=AECDOC-18-1536, AECDOC-18-1536</vt:lpwstr>
  </property>
  <property fmtid="{D5CDD505-2E9C-101B-9397-08002B2CF9AE}" pid="18" name="AECKnowledgeCeneterDescription">
    <vt:lpwstr/>
  </property>
  <property fmtid="{D5CDD505-2E9C-101B-9397-08002B2CF9AE}" pid="19" name="AECKnowledgeCountDownload">
    <vt:lpwstr>128.000000000000</vt:lpwstr>
  </property>
  <property fmtid="{D5CDD505-2E9C-101B-9397-08002B2CF9AE}" pid="20" name="AECFolder">
    <vt:lpwstr>Management Tools</vt:lpwstr>
  </property>
  <property fmtid="{D5CDD505-2E9C-101B-9397-08002B2CF9AE}" pid="21" name="StartDate">
    <vt:lpwstr>2010-09-01T00:00:00Z</vt:lpwstr>
  </property>
  <property fmtid="{D5CDD505-2E9C-101B-9397-08002B2CF9AE}" pid="22" name="Authors">
    <vt:lpwstr/>
  </property>
  <property fmtid="{D5CDD505-2E9C-101B-9397-08002B2CF9AE}" pid="23" name="AECTopic_0">
    <vt:lpwstr>Risk Management|2b179773-13dd-4901-9af3-6787774a62c5; Tools and Techniques|9a8ea0fa-62cc-43bd-8dae-57e645d39ba1</vt:lpwstr>
  </property>
  <property fmtid="{D5CDD505-2E9C-101B-9397-08002B2CF9AE}" pid="24" name="AECDocumentAuthor">
    <vt:lpwstr/>
  </property>
  <property fmtid="{D5CDD505-2E9C-101B-9397-08002B2CF9AE}" pid="25" name="AECTopic">
    <vt:lpwstr>48;#Risk Management|2b179773-13dd-4901-9af3-6787774a62c5;#60;#Tools and Techniques|9a8ea0fa-62cc-43bd-8dae-57e645d39ba1</vt:lpwstr>
  </property>
  <property fmtid="{D5CDD505-2E9C-101B-9397-08002B2CF9AE}" pid="26" name="AECDocumentType">
    <vt:lpwstr>17;#Audit Tools|f9c81fd4-d30d-455b-9313-cdbf60f25c99</vt:lpwstr>
  </property>
  <property fmtid="{D5CDD505-2E9C-101B-9397-08002B2CF9AE}" pid="27" name="AECDocumentType_0">
    <vt:lpwstr>Audit Tools|f9c81fd4-d30d-455b-9313-cdbf60f25c99</vt:lpwstr>
  </property>
  <property fmtid="{D5CDD505-2E9C-101B-9397-08002B2CF9AE}" pid="28" name="AECDocumentAuthor_0">
    <vt:lpwstr/>
  </property>
  <property fmtid="{D5CDD505-2E9C-101B-9397-08002B2CF9AE}" pid="29" name="AECKCTitle">
    <vt:lpwstr>Risk Assessment Template04</vt:lpwstr>
  </property>
  <property fmtid="{D5CDD505-2E9C-101B-9397-08002B2CF9AE}" pid="30" name="AECReviewDate">
    <vt:lpwstr/>
  </property>
  <property fmtid="{D5CDD505-2E9C-101B-9397-08002B2CF9AE}" pid="31" name="NAAuthor">
    <vt:lpwstr/>
  </property>
  <property fmtid="{D5CDD505-2E9C-101B-9397-08002B2CF9AE}" pid="32" name="NADepartment">
    <vt:lpwstr>Standards and Guidance</vt:lpwstr>
  </property>
  <property fmtid="{D5CDD505-2E9C-101B-9397-08002B2CF9AE}" pid="33" name="NASummary">
    <vt:lpwstr>This tool provides a risk assessment template used in practice that has been scrubbed and made available for public use.</vt:lpwstr>
  </property>
  <property fmtid="{D5CDD505-2E9C-101B-9397-08002B2CF9AE}" pid="34" name="NAInternalAuditTopic">
    <vt:lpwstr>Risk</vt:lpwstr>
  </property>
  <property fmtid="{D5CDD505-2E9C-101B-9397-08002B2CF9AE}" pid="35" name="NAContentSource">
    <vt:lpwstr/>
  </property>
  <property fmtid="{D5CDD505-2E9C-101B-9397-08002B2CF9AE}" pid="36" name="NAIndustry">
    <vt:lpwstr/>
  </property>
  <property fmtid="{D5CDD505-2E9C-101B-9397-08002B2CF9AE}" pid="37" name="NAContentLocation">
    <vt:lpwstr>Both</vt:lpwstr>
  </property>
  <property fmtid="{D5CDD505-2E9C-101B-9397-08002B2CF9AE}" pid="38" name="IIALang">
    <vt:lpwstr>English</vt:lpwstr>
  </property>
  <property fmtid="{D5CDD505-2E9C-101B-9397-08002B2CF9AE}" pid="39" name="NAFileID">
    <vt:lpwstr/>
  </property>
  <property fmtid="{D5CDD505-2E9C-101B-9397-08002B2CF9AE}" pid="40" name="NAContentPrivacy">
    <vt:lpwstr>Public - no risk</vt:lpwstr>
  </property>
</Properties>
</file>