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724\Desktop\"/>
    </mc:Choice>
  </mc:AlternateContent>
  <bookViews>
    <workbookView xWindow="0" yWindow="0" windowWidth="15345" windowHeight="4635"/>
  </bookViews>
  <sheets>
    <sheet name="Debt Tracker Spreadsheet" sheetId="5" r:id="rId1"/>
  </sheets>
  <externalReferences>
    <externalReference r:id="rId2"/>
  </externalReferences>
  <definedNames>
    <definedName name="DebtNames">'Debt Tracker Spreadsheet'!$A$6:$A$19</definedName>
    <definedName name="snowball">IF(strategy=4,FALSE,TRUE)</definedName>
    <definedName name="strategy">[1]Calculator!$F$24</definedName>
    <definedName name="valuevx">42.314159</definedName>
    <definedName name="vertex42_copyright" hidden="1">"© 2007-2017 Vertex42 LLC  "</definedName>
    <definedName name="vertex42_id" hidden="1">"debt-reduction-calculator.xlsx"</definedName>
    <definedName name="vertex42_title" hidden="1">"Debt Reduction Calculator for Excel"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M9" i="5"/>
  <c r="J6" i="5"/>
  <c r="M6" i="5" s="1"/>
  <c r="I6" i="5"/>
  <c r="L6" i="5" s="1"/>
  <c r="X17" i="5"/>
  <c r="E7" i="5"/>
  <c r="W6" i="5" s="1"/>
  <c r="E8" i="5"/>
  <c r="X6" i="5" s="1"/>
  <c r="E9" i="5"/>
  <c r="Y6" i="5" s="1"/>
  <c r="E10" i="5"/>
  <c r="Z6" i="5" s="1"/>
  <c r="E11" i="5"/>
  <c r="AA6" i="5" s="1"/>
  <c r="E12" i="5"/>
  <c r="V12" i="5" s="1"/>
  <c r="E13" i="5"/>
  <c r="W12" i="5" s="1"/>
  <c r="E14" i="5"/>
  <c r="X12" i="5" s="1"/>
  <c r="E15" i="5"/>
  <c r="Y12" i="5" s="1"/>
  <c r="E16" i="5"/>
  <c r="Z12" i="5" s="1"/>
  <c r="F16" i="5" s="1"/>
  <c r="E17" i="5"/>
  <c r="AA12" i="5" s="1"/>
  <c r="E18" i="5"/>
  <c r="V17" i="5" s="1"/>
  <c r="E19" i="5"/>
  <c r="W17" i="5" s="1"/>
  <c r="E20" i="5"/>
  <c r="E6" i="5"/>
  <c r="V6" i="5" s="1"/>
  <c r="K10" i="5" l="1"/>
  <c r="J10" i="5"/>
  <c r="I12" i="5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F19" i="5"/>
  <c r="F18" i="5"/>
  <c r="F17" i="5"/>
  <c r="F14" i="5"/>
  <c r="F13" i="5"/>
  <c r="F10" i="5"/>
  <c r="F9" i="5"/>
  <c r="F6" i="5"/>
  <c r="B21" i="5"/>
  <c r="L10" i="5" l="1"/>
  <c r="M10" i="5" s="1"/>
  <c r="N6" i="5"/>
  <c r="F12" i="5"/>
  <c r="F8" i="5"/>
  <c r="F15" i="5"/>
  <c r="F11" i="5"/>
  <c r="F7" i="5"/>
  <c r="F20" i="5"/>
  <c r="E21" i="5"/>
  <c r="B25" i="5" s="1"/>
  <c r="J11" i="5" l="1"/>
  <c r="K11" i="5"/>
  <c r="L11" i="5" l="1"/>
  <c r="M11" i="5" s="1"/>
  <c r="J12" i="5" s="1"/>
  <c r="K12" i="5" l="1"/>
  <c r="L12" i="5" s="1"/>
  <c r="M12" i="5" s="1"/>
  <c r="K13" i="5" s="1"/>
  <c r="J13" i="5" l="1"/>
  <c r="L13" i="5" s="1"/>
  <c r="M13" i="5" s="1"/>
  <c r="K14" i="5" l="1"/>
  <c r="J14" i="5"/>
  <c r="L14" i="5" l="1"/>
  <c r="M14" i="5" s="1"/>
  <c r="J15" i="5" s="1"/>
  <c r="K15" i="5" l="1"/>
  <c r="L15" i="5" s="1"/>
  <c r="M15" i="5" s="1"/>
  <c r="J16" i="5" s="1"/>
  <c r="K16" i="5" l="1"/>
  <c r="L16" i="5" s="1"/>
  <c r="M16" i="5" s="1"/>
  <c r="J17" i="5" s="1"/>
  <c r="K17" i="5" l="1"/>
  <c r="L17" i="5" s="1"/>
  <c r="M17" i="5" s="1"/>
  <c r="J18" i="5" s="1"/>
  <c r="K18" i="5" l="1"/>
  <c r="L18" i="5" s="1"/>
  <c r="M18" i="5" s="1"/>
  <c r="K19" i="5" s="1"/>
  <c r="J19" i="5" l="1"/>
  <c r="L19" i="5" s="1"/>
  <c r="M19" i="5" s="1"/>
  <c r="J20" i="5" s="1"/>
  <c r="K20" i="5" l="1"/>
  <c r="L20" i="5" s="1"/>
  <c r="M20" i="5" s="1"/>
  <c r="J21" i="5" l="1"/>
  <c r="K21" i="5"/>
  <c r="L21" i="5" l="1"/>
  <c r="M21" i="5" s="1"/>
  <c r="J22" i="5" l="1"/>
  <c r="K22" i="5"/>
  <c r="L22" i="5" l="1"/>
  <c r="M22" i="5" s="1"/>
  <c r="J23" i="5" l="1"/>
  <c r="K23" i="5"/>
  <c r="L23" i="5" l="1"/>
  <c r="M23" i="5" s="1"/>
  <c r="J24" i="5" l="1"/>
  <c r="K24" i="5"/>
  <c r="L24" i="5" l="1"/>
  <c r="M24" i="5" s="1"/>
  <c r="J25" i="5" l="1"/>
  <c r="K25" i="5"/>
  <c r="L25" i="5" l="1"/>
  <c r="M25" i="5" s="1"/>
  <c r="J26" i="5" l="1"/>
  <c r="K26" i="5"/>
  <c r="L26" i="5" l="1"/>
  <c r="M26" i="5" s="1"/>
  <c r="K27" i="5" l="1"/>
  <c r="J27" i="5"/>
  <c r="L27" i="5" l="1"/>
  <c r="M27" i="5" s="1"/>
  <c r="J28" i="5" s="1"/>
  <c r="K28" i="5" l="1"/>
  <c r="L28" i="5" s="1"/>
  <c r="M28" i="5" s="1"/>
  <c r="K29" i="5" l="1"/>
  <c r="J29" i="5"/>
  <c r="L29" i="5" l="1"/>
  <c r="M29" i="5" s="1"/>
  <c r="J30" i="5" l="1"/>
  <c r="K30" i="5"/>
  <c r="L30" i="5" l="1"/>
  <c r="M30" i="5" s="1"/>
  <c r="J31" i="5" l="1"/>
  <c r="K31" i="5"/>
  <c r="L31" i="5" l="1"/>
  <c r="M31" i="5" s="1"/>
  <c r="J32" i="5" l="1"/>
  <c r="K32" i="5"/>
  <c r="L32" i="5" l="1"/>
  <c r="M32" i="5" s="1"/>
  <c r="J33" i="5" l="1"/>
  <c r="K33" i="5"/>
  <c r="L33" i="5" l="1"/>
  <c r="M33" i="5" s="1"/>
  <c r="J34" i="5" l="1"/>
  <c r="K34" i="5"/>
  <c r="L34" i="5" l="1"/>
  <c r="M34" i="5" s="1"/>
  <c r="J35" i="5" l="1"/>
  <c r="K35" i="5"/>
  <c r="L35" i="5" l="1"/>
  <c r="M35" i="5" s="1"/>
  <c r="J36" i="5" l="1"/>
  <c r="K36" i="5"/>
  <c r="L36" i="5" l="1"/>
  <c r="M36" i="5" s="1"/>
  <c r="J37" i="5" l="1"/>
  <c r="K37" i="5"/>
  <c r="L37" i="5" l="1"/>
  <c r="M37" i="5" s="1"/>
  <c r="K38" i="5" s="1"/>
  <c r="J38" i="5" l="1"/>
  <c r="L38" i="5" s="1"/>
  <c r="M38" i="5" s="1"/>
  <c r="J39" i="5" l="1"/>
  <c r="K39" i="5"/>
  <c r="L39" i="5" l="1"/>
  <c r="M39" i="5" s="1"/>
  <c r="K40" i="5" l="1"/>
  <c r="J40" i="5"/>
  <c r="L40" i="5" l="1"/>
  <c r="M40" i="5" s="1"/>
  <c r="J41" i="5" s="1"/>
  <c r="K41" i="5" l="1"/>
  <c r="L41" i="5" s="1"/>
  <c r="M41" i="5" s="1"/>
  <c r="K42" i="5" l="1"/>
  <c r="J42" i="5"/>
  <c r="L42" i="5" l="1"/>
  <c r="M42" i="5" s="1"/>
  <c r="J43" i="5" s="1"/>
  <c r="K43" i="5" l="1"/>
  <c r="L43" i="5" s="1"/>
  <c r="M43" i="5" s="1"/>
  <c r="J44" i="5" s="1"/>
  <c r="K44" i="5" l="1"/>
  <c r="L44" i="5" s="1"/>
  <c r="M44" i="5" s="1"/>
  <c r="J45" i="5" l="1"/>
  <c r="K45" i="5"/>
  <c r="L45" i="5" l="1"/>
  <c r="M45" i="5" s="1"/>
  <c r="J46" i="5" l="1"/>
  <c r="K46" i="5"/>
  <c r="L46" i="5" l="1"/>
  <c r="M46" i="5" s="1"/>
  <c r="J47" i="5" l="1"/>
  <c r="K47" i="5"/>
  <c r="L47" i="5" l="1"/>
  <c r="M47" i="5" s="1"/>
  <c r="J48" i="5" l="1"/>
  <c r="K48" i="5"/>
  <c r="L48" i="5" l="1"/>
  <c r="M48" i="5" s="1"/>
  <c r="J49" i="5" l="1"/>
  <c r="K49" i="5"/>
  <c r="L49" i="5" l="1"/>
  <c r="M49" i="5" s="1"/>
  <c r="J50" i="5" l="1"/>
  <c r="K50" i="5"/>
  <c r="L50" i="5" l="1"/>
  <c r="M50" i="5" s="1"/>
  <c r="J51" i="5" l="1"/>
  <c r="K51" i="5"/>
  <c r="L51" i="5" l="1"/>
  <c r="M51" i="5" s="1"/>
  <c r="K52" i="5" s="1"/>
  <c r="J52" i="5" l="1"/>
  <c r="L52" i="5" s="1"/>
  <c r="M52" i="5" s="1"/>
  <c r="K53" i="5" l="1"/>
  <c r="J53" i="5"/>
  <c r="L53" i="5" l="1"/>
  <c r="M53" i="5" s="1"/>
  <c r="K54" i="5" s="1"/>
  <c r="J54" i="5" l="1"/>
  <c r="L54" i="5" s="1"/>
  <c r="M54" i="5" s="1"/>
  <c r="K55" i="5" s="1"/>
  <c r="J55" i="5" l="1"/>
  <c r="L55" i="5" s="1"/>
  <c r="M55" i="5" s="1"/>
  <c r="J56" i="5" s="1"/>
  <c r="K56" i="5" l="1"/>
  <c r="L56" i="5" s="1"/>
  <c r="M56" i="5" s="1"/>
  <c r="J57" i="5" l="1"/>
  <c r="K57" i="5"/>
  <c r="L57" i="5" l="1"/>
  <c r="M57" i="5" s="1"/>
  <c r="J58" i="5" l="1"/>
  <c r="K58" i="5"/>
  <c r="L58" i="5" l="1"/>
  <c r="M58" i="5" s="1"/>
  <c r="J59" i="5" s="1"/>
  <c r="K59" i="5" l="1"/>
  <c r="L59" i="5" s="1"/>
  <c r="M59" i="5" s="1"/>
  <c r="J60" i="5" l="1"/>
  <c r="K60" i="5"/>
  <c r="L60" i="5" l="1"/>
  <c r="M60" i="5" s="1"/>
  <c r="J61" i="5" l="1"/>
  <c r="K61" i="5"/>
  <c r="L61" i="5" l="1"/>
  <c r="M61" i="5" s="1"/>
  <c r="K62" i="5" s="1"/>
  <c r="J62" i="5" l="1"/>
  <c r="L62" i="5" s="1"/>
  <c r="M62" i="5" s="1"/>
  <c r="K63" i="5" l="1"/>
  <c r="J63" i="5"/>
  <c r="L63" i="5" l="1"/>
  <c r="M63" i="5" s="1"/>
  <c r="K64" i="5" s="1"/>
  <c r="J64" i="5" l="1"/>
  <c r="L64" i="5" s="1"/>
  <c r="M64" i="5" s="1"/>
  <c r="J65" i="5" l="1"/>
  <c r="K65" i="5"/>
  <c r="L65" i="5" l="1"/>
  <c r="M65" i="5" s="1"/>
  <c r="J66" i="5" s="1"/>
  <c r="K66" i="5" l="1"/>
  <c r="L66" i="5" s="1"/>
  <c r="M66" i="5" s="1"/>
  <c r="J67" i="5" s="1"/>
  <c r="K67" i="5" l="1"/>
  <c r="L67" i="5" s="1"/>
  <c r="M67" i="5" s="1"/>
  <c r="K68" i="5" s="1"/>
  <c r="J68" i="5" l="1"/>
  <c r="L68" i="5" s="1"/>
  <c r="M68" i="5" s="1"/>
  <c r="K69" i="5" s="1"/>
  <c r="J69" i="5" l="1"/>
  <c r="L69" i="5" s="1"/>
  <c r="M69" i="5" s="1"/>
  <c r="K70" i="5" s="1"/>
  <c r="J70" i="5" l="1"/>
  <c r="L70" i="5" s="1"/>
  <c r="M70" i="5" s="1"/>
  <c r="J71" i="5" l="1"/>
  <c r="K71" i="5"/>
  <c r="L71" i="5" l="1"/>
  <c r="M71" i="5" s="1"/>
  <c r="K72" i="5" l="1"/>
  <c r="J72" i="5"/>
  <c r="L72" i="5" l="1"/>
  <c r="M72" i="5" s="1"/>
  <c r="J73" i="5" s="1"/>
  <c r="K73" i="5" l="1"/>
  <c r="L73" i="5" s="1"/>
  <c r="M73" i="5" s="1"/>
  <c r="J74" i="5" l="1"/>
  <c r="K74" i="5"/>
  <c r="L74" i="5" l="1"/>
  <c r="M74" i="5" s="1"/>
  <c r="K75" i="5" l="1"/>
  <c r="J75" i="5"/>
  <c r="L75" i="5" l="1"/>
  <c r="M75" i="5" s="1"/>
  <c r="J76" i="5" s="1"/>
  <c r="K76" i="5" l="1"/>
  <c r="L76" i="5" s="1"/>
  <c r="M76" i="5" s="1"/>
  <c r="J77" i="5" l="1"/>
  <c r="K77" i="5"/>
  <c r="L77" i="5" l="1"/>
  <c r="M77" i="5" s="1"/>
  <c r="J78" i="5" l="1"/>
  <c r="K78" i="5"/>
  <c r="L78" i="5" l="1"/>
  <c r="M78" i="5" s="1"/>
  <c r="J79" i="5" l="1"/>
  <c r="K79" i="5"/>
  <c r="L79" i="5" l="1"/>
  <c r="M79" i="5" s="1"/>
  <c r="J80" i="5" l="1"/>
  <c r="K80" i="5"/>
  <c r="L80" i="5" l="1"/>
  <c r="M80" i="5" s="1"/>
  <c r="J81" i="5" l="1"/>
  <c r="K81" i="5"/>
  <c r="L81" i="5" l="1"/>
  <c r="M81" i="5" s="1"/>
  <c r="J82" i="5" l="1"/>
  <c r="K82" i="5"/>
  <c r="L82" i="5" l="1"/>
  <c r="M82" i="5" s="1"/>
  <c r="J83" i="5" l="1"/>
  <c r="K83" i="5"/>
  <c r="L83" i="5" l="1"/>
  <c r="M83" i="5" s="1"/>
  <c r="J84" i="5" l="1"/>
  <c r="K84" i="5"/>
  <c r="L84" i="5" l="1"/>
  <c r="M84" i="5" s="1"/>
  <c r="K85" i="5" s="1"/>
  <c r="J85" i="5" l="1"/>
  <c r="L85" i="5" s="1"/>
  <c r="M85" i="5" s="1"/>
  <c r="K86" i="5" s="1"/>
  <c r="J86" i="5" l="1"/>
  <c r="L86" i="5" s="1"/>
  <c r="M86" i="5" s="1"/>
  <c r="K87" i="5" l="1"/>
  <c r="J87" i="5"/>
  <c r="L87" i="5" l="1"/>
  <c r="M87" i="5" s="1"/>
  <c r="J88" i="5" s="1"/>
  <c r="K88" i="5" l="1"/>
  <c r="L88" i="5" s="1"/>
  <c r="M88" i="5" s="1"/>
  <c r="J89" i="5" l="1"/>
  <c r="K89" i="5"/>
  <c r="L89" i="5" l="1"/>
  <c r="M89" i="5" s="1"/>
  <c r="J90" i="5" l="1"/>
  <c r="K90" i="5"/>
  <c r="L90" i="5" l="1"/>
  <c r="M90" i="5" s="1"/>
  <c r="J91" i="5" l="1"/>
  <c r="K91" i="5"/>
  <c r="L91" i="5" l="1"/>
  <c r="M91" i="5" s="1"/>
  <c r="J92" i="5" s="1"/>
  <c r="K92" i="5" l="1"/>
  <c r="L92" i="5" s="1"/>
  <c r="M92" i="5" s="1"/>
  <c r="J93" i="5" l="1"/>
  <c r="K93" i="5"/>
  <c r="L93" i="5" l="1"/>
  <c r="M93" i="5" s="1"/>
  <c r="J94" i="5" l="1"/>
  <c r="K94" i="5"/>
  <c r="L94" i="5" l="1"/>
  <c r="M94" i="5" s="1"/>
  <c r="J95" i="5" s="1"/>
  <c r="K95" i="5" l="1"/>
  <c r="L95" i="5" s="1"/>
  <c r="M95" i="5" s="1"/>
  <c r="K96" i="5" s="1"/>
  <c r="J96" i="5" l="1"/>
  <c r="L96" i="5" s="1"/>
  <c r="M96" i="5" s="1"/>
  <c r="J97" i="5" s="1"/>
  <c r="K97" i="5" l="1"/>
  <c r="L97" i="5" s="1"/>
  <c r="M97" i="5" s="1"/>
  <c r="J98" i="5" l="1"/>
  <c r="K98" i="5"/>
  <c r="L98" i="5" l="1"/>
  <c r="M98" i="5" s="1"/>
  <c r="J99" i="5" l="1"/>
  <c r="K99" i="5"/>
  <c r="L99" i="5" l="1"/>
  <c r="M99" i="5" s="1"/>
  <c r="J100" i="5" s="1"/>
  <c r="K100" i="5" l="1"/>
  <c r="L100" i="5" s="1"/>
  <c r="M100" i="5" s="1"/>
  <c r="J101" i="5" s="1"/>
  <c r="K101" i="5" l="1"/>
  <c r="L101" i="5" s="1"/>
  <c r="M101" i="5" s="1"/>
  <c r="J102" i="5" l="1"/>
  <c r="K102" i="5"/>
  <c r="L102" i="5" l="1"/>
  <c r="M102" i="5" s="1"/>
  <c r="J103" i="5" l="1"/>
  <c r="K103" i="5"/>
  <c r="L103" i="5" l="1"/>
  <c r="M103" i="5" s="1"/>
  <c r="K104" i="5" s="1"/>
  <c r="J104" i="5" l="1"/>
  <c r="L104" i="5" s="1"/>
  <c r="M104" i="5" s="1"/>
  <c r="K105" i="5" s="1"/>
  <c r="J105" i="5" l="1"/>
  <c r="L105" i="5" s="1"/>
  <c r="M105" i="5" s="1"/>
  <c r="J106" i="5" l="1"/>
  <c r="K106" i="5"/>
  <c r="L106" i="5" l="1"/>
  <c r="M106" i="5" s="1"/>
  <c r="K107" i="5" s="1"/>
  <c r="J107" i="5" l="1"/>
  <c r="L107" i="5" s="1"/>
  <c r="M107" i="5" s="1"/>
  <c r="K108" i="5" s="1"/>
  <c r="J108" i="5" l="1"/>
  <c r="L108" i="5" s="1"/>
  <c r="M108" i="5" s="1"/>
  <c r="J109" i="5" s="1"/>
  <c r="K109" i="5" l="1"/>
  <c r="L109" i="5" s="1"/>
  <c r="M109" i="5" s="1"/>
  <c r="J110" i="5" s="1"/>
  <c r="K110" i="5" l="1"/>
  <c r="L110" i="5" s="1"/>
  <c r="M110" i="5" s="1"/>
  <c r="J111" i="5" s="1"/>
  <c r="K111" i="5" l="1"/>
  <c r="L111" i="5" s="1"/>
  <c r="M111" i="5" s="1"/>
  <c r="K112" i="5" s="1"/>
  <c r="J112" i="5" l="1"/>
  <c r="L112" i="5" s="1"/>
  <c r="M112" i="5" s="1"/>
  <c r="J113" i="5" s="1"/>
  <c r="K113" i="5" l="1"/>
  <c r="L113" i="5" s="1"/>
  <c r="M113" i="5" s="1"/>
  <c r="J114" i="5" s="1"/>
  <c r="K114" i="5" l="1"/>
  <c r="L114" i="5" s="1"/>
  <c r="M114" i="5" s="1"/>
  <c r="K115" i="5" s="1"/>
  <c r="J115" i="5" l="1"/>
  <c r="L115" i="5" s="1"/>
  <c r="M115" i="5" s="1"/>
  <c r="K116" i="5" l="1"/>
  <c r="J116" i="5"/>
  <c r="L116" i="5" l="1"/>
  <c r="M116" i="5" s="1"/>
  <c r="K117" i="5" s="1"/>
  <c r="J117" i="5" l="1"/>
  <c r="L117" i="5" s="1"/>
  <c r="M117" i="5" s="1"/>
  <c r="J118" i="5" s="1"/>
  <c r="K118" i="5" l="1"/>
  <c r="L118" i="5" s="1"/>
  <c r="M118" i="5" s="1"/>
  <c r="K119" i="5" s="1"/>
  <c r="J119" i="5" l="1"/>
  <c r="L119" i="5" s="1"/>
  <c r="M119" i="5" s="1"/>
  <c r="J120" i="5" l="1"/>
  <c r="K120" i="5"/>
  <c r="L120" i="5" l="1"/>
  <c r="M120" i="5" s="1"/>
  <c r="J121" i="5" s="1"/>
  <c r="K121" i="5" l="1"/>
  <c r="L121" i="5" s="1"/>
  <c r="M121" i="5" s="1"/>
  <c r="J122" i="5" s="1"/>
  <c r="K122" i="5" l="1"/>
  <c r="L122" i="5" s="1"/>
  <c r="M122" i="5" s="1"/>
  <c r="J123" i="5" l="1"/>
  <c r="K123" i="5"/>
  <c r="L123" i="5" l="1"/>
  <c r="M123" i="5" s="1"/>
  <c r="J124" i="5" l="1"/>
  <c r="K124" i="5"/>
  <c r="L124" i="5" l="1"/>
  <c r="M124" i="5" s="1"/>
  <c r="J125" i="5" l="1"/>
  <c r="K125" i="5"/>
  <c r="L125" i="5" l="1"/>
  <c r="M125" i="5" s="1"/>
  <c r="J126" i="5" l="1"/>
  <c r="K126" i="5"/>
  <c r="L126" i="5" l="1"/>
  <c r="M126" i="5" s="1"/>
  <c r="K127" i="5" l="1"/>
  <c r="J127" i="5"/>
  <c r="L127" i="5" l="1"/>
  <c r="M127" i="5" s="1"/>
  <c r="J128" i="5" s="1"/>
  <c r="K128" i="5" l="1"/>
  <c r="L128" i="5" s="1"/>
  <c r="M128" i="5" s="1"/>
  <c r="K129" i="5" s="1"/>
  <c r="J129" i="5" l="1"/>
  <c r="L129" i="5" s="1"/>
  <c r="M129" i="5" s="1"/>
  <c r="J130" i="5" l="1"/>
  <c r="K130" i="5"/>
  <c r="L130" i="5" l="1"/>
  <c r="M130" i="5" s="1"/>
  <c r="K131" i="5" s="1"/>
  <c r="J131" i="5" l="1"/>
  <c r="L131" i="5" s="1"/>
  <c r="M131" i="5" s="1"/>
  <c r="K132" i="5" s="1"/>
  <c r="J132" i="5" l="1"/>
  <c r="L132" i="5" s="1"/>
  <c r="M132" i="5" s="1"/>
  <c r="J133" i="5" l="1"/>
  <c r="K133" i="5"/>
  <c r="L133" i="5" l="1"/>
  <c r="M133" i="5" s="1"/>
  <c r="K134" i="5" l="1"/>
  <c r="J134" i="5"/>
  <c r="L134" i="5" l="1"/>
  <c r="M134" i="5" s="1"/>
  <c r="K135" i="5" s="1"/>
  <c r="J135" i="5" l="1"/>
  <c r="L135" i="5" s="1"/>
  <c r="M135" i="5" s="1"/>
  <c r="J136" i="5" s="1"/>
  <c r="K136" i="5" l="1"/>
  <c r="L136" i="5" s="1"/>
  <c r="M136" i="5" s="1"/>
  <c r="J137" i="5" l="1"/>
  <c r="K137" i="5"/>
  <c r="L137" i="5" l="1"/>
  <c r="M137" i="5" s="1"/>
  <c r="K138" i="5" l="1"/>
  <c r="J138" i="5"/>
  <c r="L138" i="5" l="1"/>
  <c r="M138" i="5" s="1"/>
  <c r="J139" i="5" s="1"/>
  <c r="K139" i="5" l="1"/>
  <c r="L139" i="5" s="1"/>
  <c r="M139" i="5" s="1"/>
  <c r="J140" i="5" l="1"/>
  <c r="K140" i="5"/>
  <c r="P8" i="5" s="1"/>
  <c r="P9" i="5" s="1"/>
  <c r="L140" i="5" l="1"/>
  <c r="M140" i="5" s="1"/>
  <c r="J141" i="5" s="1"/>
  <c r="K141" i="5" l="1"/>
  <c r="L141" i="5" s="1"/>
  <c r="M141" i="5" s="1"/>
</calcChain>
</file>

<file path=xl/comments1.xml><?xml version="1.0" encoding="utf-8"?>
<comments xmlns="http://schemas.openxmlformats.org/spreadsheetml/2006/main">
  <authors>
    <author>Brent M Gargasz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the name of your loan/debt here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the remaining balance on your loan/debt.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your annual interest rate.
</t>
        </r>
        <r>
          <rPr>
            <b/>
            <sz val="9"/>
            <color indexed="81"/>
            <rFont val="Tahoma"/>
            <family val="2"/>
          </rPr>
          <t>Note: 
    -</t>
        </r>
        <r>
          <rPr>
            <sz val="9"/>
            <color indexed="81"/>
            <rFont val="Tahoma"/>
            <family val="2"/>
          </rPr>
          <t xml:space="preserve">Work directly on the sheet.  NOT in the formula bar. 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Debt &amp; Cupcakes:
</t>
        </r>
        <r>
          <rPr>
            <sz val="9"/>
            <color indexed="81"/>
            <rFont val="Tahoma"/>
            <family val="2"/>
          </rPr>
          <t xml:space="preserve">Enter the total remaining years  on your loan. </t>
        </r>
      </text>
    </comment>
    <comment ref="H4" authorId="0" shapeId="0">
      <text>
        <r>
          <rPr>
            <b/>
            <sz val="10"/>
            <color indexed="81"/>
            <rFont val="Tahoma"/>
            <family val="2"/>
          </rPr>
          <t>Debt &amp; Cupcakes:</t>
        </r>
        <r>
          <rPr>
            <sz val="10"/>
            <color indexed="81"/>
            <rFont val="Tahoma"/>
            <family val="2"/>
          </rPr>
          <t xml:space="preserve">
Select the debt you're going to pay off!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Debt &amp; Cupcakes:
</t>
        </r>
        <r>
          <rPr>
            <sz val="9"/>
            <color indexed="81"/>
            <rFont val="Tahoma"/>
            <family val="2"/>
          </rPr>
          <t xml:space="preserve">
How often is your interest compounded? </t>
        </r>
        <r>
          <rPr>
            <b/>
            <u/>
            <sz val="9"/>
            <color indexed="81"/>
            <rFont val="Tahoma"/>
            <family val="2"/>
          </rPr>
          <t xml:space="preserve"> If you're unsure, reach out to your lender.</t>
        </r>
        <r>
          <rPr>
            <sz val="9"/>
            <color indexed="81"/>
            <rFont val="Tahoma"/>
            <family val="2"/>
          </rPr>
          <t xml:space="preserve">
If your loan compounds monthly, multiply the years remaining on your loan/debt by 12.
If your loan compounds daily, multiple the years remaining by 365.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Total Periods = The number of billing periods remaining with your loan.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Add any EXTRA principle payments that you'll make each month here.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This is the total interest you'll pay over the life of the loan!  Increase your principal payments and watch the number decrease! </t>
        </r>
        <r>
          <rPr>
            <b/>
            <sz val="9"/>
            <color indexed="81"/>
            <rFont val="Tahoma"/>
            <family val="2"/>
          </rPr>
          <t xml:space="preserve"> 
Saving money, baby!!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your beginning balance here.  The cells below will then auto-populate.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This is the total amount of money you've saved  by making extra payments on the principal balance!
</t>
        </r>
        <r>
          <rPr>
            <b/>
            <sz val="14"/>
            <color indexed="81"/>
            <rFont val="Tahoma"/>
            <family val="2"/>
          </rPr>
          <t>LOOK AT ALL OF THAT MONEY!!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your starting month here.  The cells below will automatically fill.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Enter the TOTAL amount you're able to pay each month. 
</t>
        </r>
        <r>
          <rPr>
            <b/>
            <u/>
            <sz val="9"/>
            <color indexed="81"/>
            <rFont val="Tahoma"/>
            <family val="2"/>
          </rPr>
          <t>Additional principal payments + all minimum payments.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Debt &amp; Cupcakes:</t>
        </r>
        <r>
          <rPr>
            <sz val="9"/>
            <color indexed="81"/>
            <rFont val="Tahoma"/>
            <family val="2"/>
          </rPr>
          <t xml:space="preserve">
This is the total amount you'll be able to add to your first, or next snowball/avalanche payment!
This amount will be placed in </t>
        </r>
        <r>
          <rPr>
            <b/>
            <u/>
            <sz val="9"/>
            <color indexed="81"/>
            <rFont val="Tahoma"/>
            <family val="2"/>
          </rPr>
          <t>column M</t>
        </r>
        <r>
          <rPr>
            <sz val="9"/>
            <color indexed="81"/>
            <rFont val="Tahoma"/>
            <family val="2"/>
          </rPr>
          <t xml:space="preserve"> (Extra Principal Payment) of the current month and every month until the debt is paid in full.</t>
        </r>
      </text>
    </comment>
  </commentList>
</comments>
</file>

<file path=xl/sharedStrings.xml><?xml version="1.0" encoding="utf-8"?>
<sst xmlns="http://schemas.openxmlformats.org/spreadsheetml/2006/main" count="41" uniqueCount="38">
  <si>
    <t>Debt Name</t>
  </si>
  <si>
    <t>Balance</t>
  </si>
  <si>
    <t>Date</t>
  </si>
  <si>
    <t>Minimum Payment</t>
  </si>
  <si>
    <t>Interest Rate</t>
  </si>
  <si>
    <t>Periods Per Year</t>
  </si>
  <si>
    <t>Total Periods</t>
  </si>
  <si>
    <t>Period Rate</t>
  </si>
  <si>
    <t>Minimum PMT</t>
  </si>
  <si>
    <t>Interest Paid</t>
  </si>
  <si>
    <t>Total Payments:</t>
  </si>
  <si>
    <t>Snowball Amount:</t>
  </si>
  <si>
    <t>Debt 1 Total Payments</t>
  </si>
  <si>
    <t>Debt 2 Total Payments</t>
  </si>
  <si>
    <t>Debt 3 Total Payments</t>
  </si>
  <si>
    <t>Debt 4 Total Payments</t>
  </si>
  <si>
    <t>Debt 5 Total Payments</t>
  </si>
  <si>
    <t>Debt 6 Total Payments</t>
  </si>
  <si>
    <t>Debt 7 Total Payments</t>
  </si>
  <si>
    <t>Debt 8 Total Payments</t>
  </si>
  <si>
    <t>Debt 9 Total Payments</t>
  </si>
  <si>
    <t>Debt 10 Total Payments</t>
  </si>
  <si>
    <t>Debt 11 Total Payments</t>
  </si>
  <si>
    <t>Debt 12 Total Payments</t>
  </si>
  <si>
    <t>Debt 13 Total Payments</t>
  </si>
  <si>
    <t>Debt 14 Total Payments</t>
  </si>
  <si>
    <t>Years Remaining On Loan</t>
  </si>
  <si>
    <t>Total Interest You'll Pay</t>
  </si>
  <si>
    <t>Total Debt:</t>
  </si>
  <si>
    <t>Extra Principal Payments</t>
  </si>
  <si>
    <t>Principal Paid</t>
  </si>
  <si>
    <t>Total Interest Saved:</t>
  </si>
  <si>
    <t>Years Remaining</t>
  </si>
  <si>
    <t>Total Interest You'll Pay With Only Minimum Payments</t>
  </si>
  <si>
    <t>Actual Interest Paid:</t>
  </si>
  <si>
    <t>ENTER YOUR STARTING MONTH:</t>
  </si>
  <si>
    <t>Total Minimum Payments:</t>
  </si>
  <si>
    <t>Select The Debt You're Paying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</si>
</sst>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;[Red]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sz val="14"/>
      <color theme="0"/>
      <name val="Arial Black"/>
      <family val="2"/>
    </font>
    <font>
      <sz val="10"/>
      <color theme="0"/>
      <name val="Arial Black"/>
      <family val="2"/>
    </font>
    <font>
      <sz val="10"/>
      <color rgb="FFC00000"/>
      <name val="Arial Black"/>
      <family val="2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4"/>
      <color theme="4" tint="-0.499984740745262"/>
      <name val="Arial Rounded MT Bold"/>
      <family val="2"/>
    </font>
    <font>
      <sz val="26"/>
      <color rgb="FFF172AC"/>
      <name val="Bernard MT Condensed"/>
      <family val="1"/>
    </font>
    <font>
      <sz val="26"/>
      <color indexed="12"/>
      <name val="Bernard MT Condensed"/>
      <family val="1"/>
    </font>
    <font>
      <b/>
      <sz val="10"/>
      <color rgb="FFF172AC"/>
      <name val="Arial Black"/>
      <family val="2"/>
    </font>
    <font>
      <b/>
      <sz val="14"/>
      <color theme="0"/>
      <name val="Arial Black"/>
      <family val="2"/>
    </font>
    <font>
      <b/>
      <sz val="10"/>
      <color rgb="FFC00000"/>
      <name val="Arial Black"/>
      <family val="2"/>
    </font>
    <font>
      <b/>
      <sz val="10"/>
      <name val="Arial"/>
      <family val="2"/>
    </font>
    <font>
      <b/>
      <sz val="16"/>
      <color rgb="FF92D050"/>
      <name val="Arial"/>
      <family val="2"/>
    </font>
    <font>
      <sz val="12"/>
      <color theme="0"/>
      <name val="Arial Black"/>
      <family val="2"/>
    </font>
    <font>
      <b/>
      <sz val="12"/>
      <color rgb="FFC0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theme="4" tint="-0.499984740745262"/>
      <name val="Arial Rounded MT Bold"/>
      <family val="2"/>
    </font>
    <font>
      <b/>
      <sz val="14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ED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72A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64" fontId="0" fillId="0" borderId="0" xfId="0" applyNumberFormat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0" borderId="0" xfId="0" applyFill="1"/>
    <xf numFmtId="164" fontId="8" fillId="2" borderId="0" xfId="0" applyNumberFormat="1" applyFont="1" applyFill="1"/>
    <xf numFmtId="17" fontId="8" fillId="2" borderId="0" xfId="0" applyNumberFormat="1" applyFont="1" applyFill="1"/>
    <xf numFmtId="0" fontId="1" fillId="0" borderId="0" xfId="0" applyFont="1"/>
    <xf numFmtId="17" fontId="8" fillId="3" borderId="0" xfId="0" applyNumberFormat="1" applyFont="1" applyFill="1"/>
    <xf numFmtId="164" fontId="8" fillId="3" borderId="0" xfId="0" applyNumberFormat="1" applyFont="1" applyFill="1"/>
    <xf numFmtId="164" fontId="2" fillId="0" borderId="0" xfId="0" applyNumberFormat="1" applyFont="1" applyFill="1"/>
    <xf numFmtId="164" fontId="8" fillId="0" borderId="0" xfId="0" applyNumberFormat="1" applyFont="1" applyFill="1"/>
    <xf numFmtId="164" fontId="9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0" fontId="9" fillId="2" borderId="0" xfId="0" applyNumberFormat="1" applyFont="1" applyFill="1" applyBorder="1" applyAlignment="1" applyProtection="1">
      <alignment horizontal="center" vertical="center"/>
      <protection locked="0"/>
    </xf>
    <xf numFmtId="165" fontId="9" fillId="2" borderId="0" xfId="0" applyNumberFormat="1" applyFont="1" applyFill="1" applyBorder="1" applyProtection="1">
      <protection locked="0"/>
    </xf>
    <xf numFmtId="164" fontId="4" fillId="5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6" fillId="0" borderId="0" xfId="0" applyFont="1"/>
    <xf numFmtId="0" fontId="17" fillId="0" borderId="0" xfId="5" applyFont="1" applyAlignment="1" applyProtection="1">
      <alignment horizontal="left"/>
    </xf>
    <xf numFmtId="0" fontId="18" fillId="0" borderId="0" xfId="5" applyFont="1" applyAlignment="1" applyProtection="1">
      <alignment horizontal="left"/>
    </xf>
    <xf numFmtId="0" fontId="8" fillId="2" borderId="0" xfId="0" applyFont="1" applyFill="1" applyBorder="1" applyProtection="1"/>
    <xf numFmtId="0" fontId="16" fillId="0" borderId="0" xfId="0" applyFont="1" applyBorder="1" applyAlignment="1">
      <alignment horizontal="right"/>
    </xf>
    <xf numFmtId="17" fontId="6" fillId="5" borderId="0" xfId="0" applyNumberFormat="1" applyFont="1" applyFill="1" applyProtection="1">
      <protection locked="0"/>
    </xf>
    <xf numFmtId="164" fontId="19" fillId="3" borderId="0" xfId="0" applyNumberFormat="1" applyFont="1" applyFill="1" applyBorder="1"/>
    <xf numFmtId="164" fontId="3" fillId="6" borderId="0" xfId="0" applyNumberFormat="1" applyFont="1" applyFill="1" applyBorder="1" applyAlignment="1">
      <alignment horizontal="left"/>
    </xf>
    <xf numFmtId="0" fontId="17" fillId="0" borderId="0" xfId="5" applyFont="1" applyAlignment="1" applyProtection="1">
      <alignment horizontal="center" vertical="center"/>
    </xf>
    <xf numFmtId="0" fontId="18" fillId="0" borderId="0" xfId="5" applyFont="1" applyAlignment="1" applyProtection="1">
      <alignment horizontal="center" vertical="center"/>
    </xf>
    <xf numFmtId="164" fontId="20" fillId="4" borderId="0" xfId="0" applyNumberFormat="1" applyFont="1" applyFill="1" applyBorder="1"/>
    <xf numFmtId="164" fontId="20" fillId="4" borderId="0" xfId="0" applyNumberFormat="1" applyFont="1" applyFill="1" applyProtection="1">
      <protection locked="0"/>
    </xf>
    <xf numFmtId="164" fontId="20" fillId="4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/>
    <xf numFmtId="0" fontId="21" fillId="0" borderId="0" xfId="0" applyFont="1" applyAlignment="1">
      <alignment horizontal="right"/>
    </xf>
    <xf numFmtId="164" fontId="9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/>
    </xf>
    <xf numFmtId="164" fontId="25" fillId="3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 applyProtection="1"/>
    <xf numFmtId="10" fontId="8" fillId="2" borderId="0" xfId="0" applyNumberFormat="1" applyFont="1" applyFill="1" applyBorder="1" applyProtection="1"/>
    <xf numFmtId="0" fontId="0" fillId="0" borderId="0" xfId="0" applyAlignment="1" applyProtection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Protection="1">
      <protection locked="0"/>
    </xf>
    <xf numFmtId="164" fontId="9" fillId="3" borderId="0" xfId="0" applyNumberFormat="1" applyFont="1" applyFill="1" applyBorder="1" applyAlignment="1" applyProtection="1">
      <alignment horizontal="center" vertical="center"/>
      <protection locked="0"/>
    </xf>
    <xf numFmtId="10" fontId="9" fillId="3" borderId="0" xfId="0" applyNumberFormat="1" applyFont="1" applyFill="1" applyBorder="1" applyAlignment="1" applyProtection="1">
      <alignment horizontal="center" vertical="center"/>
      <protection locked="0"/>
    </xf>
    <xf numFmtId="165" fontId="9" fillId="3" borderId="0" xfId="0" applyNumberFormat="1" applyFont="1" applyFill="1" applyBorder="1" applyProtection="1">
      <protection locked="0"/>
    </xf>
    <xf numFmtId="0" fontId="24" fillId="7" borderId="0" xfId="0" applyFont="1" applyFill="1" applyAlignment="1">
      <alignment horizontal="right" vertical="center"/>
    </xf>
    <xf numFmtId="164" fontId="23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7" fillId="0" borderId="0" xfId="5" applyFont="1" applyAlignment="1" applyProtection="1">
      <alignment horizontal="center" vertical="center"/>
    </xf>
    <xf numFmtId="0" fontId="18" fillId="0" borderId="0" xfId="5" applyFont="1" applyAlignment="1" applyProtection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right"/>
    </xf>
  </cellXfs>
  <cellStyles count="6">
    <cellStyle name="Comma 2" xfId="2"/>
    <cellStyle name="Currency 2" xfId="3"/>
    <cellStyle name="Hyperlink" xfId="5" builtinId="8"/>
    <cellStyle name="Normal" xfId="0" builtinId="0"/>
    <cellStyle name="Normal 2" xfId="1"/>
    <cellStyle name="Percent 2" xfId="4"/>
  </cellStyles>
  <dxfs count="1">
    <dxf>
      <numFmt numFmtId="166" formatCode=";;;"/>
    </dxf>
  </dxfs>
  <tableStyles count="0" defaultTableStyle="TableStyleMedium2" defaultPivotStyle="PivotStyleLight16"/>
  <colors>
    <mruColors>
      <color rgb="FFF172AC"/>
      <color rgb="FFFA66DE"/>
      <color rgb="FFFED2FC"/>
      <color rgb="FFFCAAEC"/>
      <color rgb="FFFA86E4"/>
      <color rgb="FFFC5EF4"/>
      <color rgb="FFFDA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ebtandcupcakes.com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227630</xdr:rowOff>
    </xdr:from>
    <xdr:to>
      <xdr:col>13</xdr:col>
      <xdr:colOff>491883</xdr:colOff>
      <xdr:row>1</xdr:row>
      <xdr:rowOff>476251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0" y="227630"/>
          <a:ext cx="1412633" cy="1407496"/>
        </a:xfrm>
        <a:prstGeom prst="rect">
          <a:avLst/>
        </a:prstGeom>
        <a:effectLst>
          <a:outerShdw blurRad="76200" dist="38100" dir="8400000" algn="tr" rotWithShape="0">
            <a:schemeClr val="tx1"/>
          </a:outerShdw>
        </a:effectLst>
      </xdr:spPr>
    </xdr:pic>
    <xdr:clientData/>
  </xdr:twoCellAnchor>
  <xdr:twoCellAnchor editAs="oneCell">
    <xdr:from>
      <xdr:col>1</xdr:col>
      <xdr:colOff>781730</xdr:colOff>
      <xdr:row>0</xdr:row>
      <xdr:rowOff>272029</xdr:rowOff>
    </xdr:from>
    <xdr:to>
      <xdr:col>11</xdr:col>
      <xdr:colOff>122953</xdr:colOff>
      <xdr:row>1</xdr:row>
      <xdr:rowOff>428625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2918" y="272029"/>
          <a:ext cx="11592754" cy="131150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1047750</xdr:colOff>
      <xdr:row>1</xdr:row>
      <xdr:rowOff>1012033</xdr:rowOff>
    </xdr:from>
    <xdr:to>
      <xdr:col>4</xdr:col>
      <xdr:colOff>925632</xdr:colOff>
      <xdr:row>2</xdr:row>
      <xdr:rowOff>590459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166939"/>
          <a:ext cx="5390476" cy="733333"/>
        </a:xfrm>
        <a:prstGeom prst="rect">
          <a:avLst/>
        </a:prstGeom>
      </xdr:spPr>
    </xdr:pic>
    <xdr:clientData/>
  </xdr:twoCellAnchor>
  <xdr:twoCellAnchor>
    <xdr:from>
      <xdr:col>0</xdr:col>
      <xdr:colOff>465667</xdr:colOff>
      <xdr:row>2</xdr:row>
      <xdr:rowOff>771526</xdr:rowOff>
    </xdr:from>
    <xdr:to>
      <xdr:col>0</xdr:col>
      <xdr:colOff>1492251</xdr:colOff>
      <xdr:row>3</xdr:row>
      <xdr:rowOff>1</xdr:rowOff>
    </xdr:to>
    <xdr:sp macro="" textlink="">
      <xdr:nvSpPr>
        <xdr:cNvPr id="8" name="Rounded Rectangular Callout 7"/>
        <xdr:cNvSpPr/>
      </xdr:nvSpPr>
      <xdr:spPr>
        <a:xfrm>
          <a:off x="465667" y="3074844"/>
          <a:ext cx="1026584" cy="380134"/>
        </a:xfrm>
        <a:prstGeom prst="wedgeRoundRectCallout">
          <a:avLst/>
        </a:prstGeom>
        <a:solidFill>
          <a:srgbClr val="F172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 1</a:t>
          </a:r>
        </a:p>
      </xdr:txBody>
    </xdr:sp>
    <xdr:clientData/>
  </xdr:twoCellAnchor>
  <xdr:twoCellAnchor>
    <xdr:from>
      <xdr:col>1</xdr:col>
      <xdr:colOff>169334</xdr:colOff>
      <xdr:row>2</xdr:row>
      <xdr:rowOff>771525</xdr:rowOff>
    </xdr:from>
    <xdr:to>
      <xdr:col>1</xdr:col>
      <xdr:colOff>1185334</xdr:colOff>
      <xdr:row>3</xdr:row>
      <xdr:rowOff>0</xdr:rowOff>
    </xdr:to>
    <xdr:sp macro="" textlink="">
      <xdr:nvSpPr>
        <xdr:cNvPr id="13" name="Rounded Rectangular Callout 12"/>
        <xdr:cNvSpPr/>
      </xdr:nvSpPr>
      <xdr:spPr>
        <a:xfrm>
          <a:off x="2048357" y="3074843"/>
          <a:ext cx="1016000" cy="380134"/>
        </a:xfrm>
        <a:prstGeom prst="wedgeRoundRectCallout">
          <a:avLst/>
        </a:prstGeom>
        <a:solidFill>
          <a:srgbClr val="F172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</a:t>
          </a:r>
          <a:r>
            <a:rPr lang="en-US" sz="1600" baseline="0">
              <a:latin typeface="Rockwell Extra Bold" panose="02060903040505020403" pitchFamily="18" charset="0"/>
            </a:rPr>
            <a:t> 2</a:t>
          </a:r>
          <a:endParaRPr lang="en-US" sz="1600">
            <a:latin typeface="Rockwell Extra Bold" panose="02060903040505020403" pitchFamily="18" charset="0"/>
          </a:endParaRPr>
        </a:p>
      </xdr:txBody>
    </xdr:sp>
    <xdr:clientData/>
  </xdr:twoCellAnchor>
  <xdr:twoCellAnchor>
    <xdr:from>
      <xdr:col>2</xdr:col>
      <xdr:colOff>84668</xdr:colOff>
      <xdr:row>2</xdr:row>
      <xdr:rowOff>771525</xdr:rowOff>
    </xdr:from>
    <xdr:to>
      <xdr:col>2</xdr:col>
      <xdr:colOff>1100668</xdr:colOff>
      <xdr:row>3</xdr:row>
      <xdr:rowOff>0</xdr:rowOff>
    </xdr:to>
    <xdr:sp macro="" textlink="">
      <xdr:nvSpPr>
        <xdr:cNvPr id="14" name="Rounded Rectangular Callout 13"/>
        <xdr:cNvSpPr/>
      </xdr:nvSpPr>
      <xdr:spPr>
        <a:xfrm>
          <a:off x="3238501" y="3078692"/>
          <a:ext cx="1016000" cy="382058"/>
        </a:xfrm>
        <a:prstGeom prst="wedgeRoundRectCallout">
          <a:avLst/>
        </a:prstGeom>
        <a:solidFill>
          <a:srgbClr val="F172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 3</a:t>
          </a:r>
        </a:p>
      </xdr:txBody>
    </xdr:sp>
    <xdr:clientData/>
  </xdr:twoCellAnchor>
  <xdr:twoCellAnchor>
    <xdr:from>
      <xdr:col>3</xdr:col>
      <xdr:colOff>74083</xdr:colOff>
      <xdr:row>2</xdr:row>
      <xdr:rowOff>774700</xdr:rowOff>
    </xdr:from>
    <xdr:to>
      <xdr:col>3</xdr:col>
      <xdr:colOff>1090082</xdr:colOff>
      <xdr:row>3</xdr:row>
      <xdr:rowOff>3175</xdr:rowOff>
    </xdr:to>
    <xdr:sp macro="" textlink="">
      <xdr:nvSpPr>
        <xdr:cNvPr id="15" name="Rounded Rectangular Callout 14"/>
        <xdr:cNvSpPr/>
      </xdr:nvSpPr>
      <xdr:spPr>
        <a:xfrm>
          <a:off x="4413250" y="3081867"/>
          <a:ext cx="1015999" cy="382058"/>
        </a:xfrm>
        <a:prstGeom prst="wedgeRoundRectCallout">
          <a:avLst/>
        </a:prstGeom>
        <a:solidFill>
          <a:srgbClr val="F172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 4</a:t>
          </a:r>
        </a:p>
      </xdr:txBody>
    </xdr:sp>
    <xdr:clientData/>
  </xdr:twoCellAnchor>
  <xdr:twoCellAnchor>
    <xdr:from>
      <xdr:col>7</xdr:col>
      <xdr:colOff>317500</xdr:colOff>
      <xdr:row>2</xdr:row>
      <xdr:rowOff>777875</xdr:rowOff>
    </xdr:from>
    <xdr:to>
      <xdr:col>7</xdr:col>
      <xdr:colOff>1333499</xdr:colOff>
      <xdr:row>3</xdr:row>
      <xdr:rowOff>6350</xdr:rowOff>
    </xdr:to>
    <xdr:sp macro="" textlink="">
      <xdr:nvSpPr>
        <xdr:cNvPr id="16" name="Rounded Rectangular Callout 15"/>
        <xdr:cNvSpPr/>
      </xdr:nvSpPr>
      <xdr:spPr>
        <a:xfrm>
          <a:off x="9810750" y="3085042"/>
          <a:ext cx="1015999" cy="382058"/>
        </a:xfrm>
        <a:prstGeom prst="wedgeRoundRectCallout">
          <a:avLst/>
        </a:prstGeom>
        <a:solidFill>
          <a:srgbClr val="F172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 5</a:t>
          </a:r>
        </a:p>
      </xdr:txBody>
    </xdr:sp>
    <xdr:clientData/>
  </xdr:twoCellAnchor>
  <xdr:twoCellAnchor>
    <xdr:from>
      <xdr:col>7</xdr:col>
      <xdr:colOff>560916</xdr:colOff>
      <xdr:row>7</xdr:row>
      <xdr:rowOff>0</xdr:rowOff>
    </xdr:from>
    <xdr:to>
      <xdr:col>7</xdr:col>
      <xdr:colOff>1575859</xdr:colOff>
      <xdr:row>8</xdr:row>
      <xdr:rowOff>188913</xdr:rowOff>
    </xdr:to>
    <xdr:sp macro="" textlink="">
      <xdr:nvSpPr>
        <xdr:cNvPr id="18" name="Rounded Rectangular Callout 17"/>
        <xdr:cNvSpPr/>
      </xdr:nvSpPr>
      <xdr:spPr>
        <a:xfrm>
          <a:off x="10054166" y="4466167"/>
          <a:ext cx="1014943" cy="379413"/>
        </a:xfrm>
        <a:prstGeom prst="wedgeRoundRectCallout">
          <a:avLst>
            <a:gd name="adj1" fmla="val 63227"/>
            <a:gd name="adj2" fmla="val 61107"/>
            <a:gd name="adj3" fmla="val 16667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Rockwell Extra Bold" panose="02060903040505020403" pitchFamily="18" charset="0"/>
            </a:rPr>
            <a:t>STEP 6</a:t>
          </a:r>
        </a:p>
      </xdr:txBody>
    </xdr:sp>
    <xdr:clientData/>
  </xdr:twoCellAnchor>
  <xdr:twoCellAnchor editAs="oneCell">
    <xdr:from>
      <xdr:col>7</xdr:col>
      <xdr:colOff>678656</xdr:colOff>
      <xdr:row>1</xdr:row>
      <xdr:rowOff>1010201</xdr:rowOff>
    </xdr:from>
    <xdr:to>
      <xdr:col>14</xdr:col>
      <xdr:colOff>17511</xdr:colOff>
      <xdr:row>2</xdr:row>
      <xdr:rowOff>619126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7937" y="2165107"/>
          <a:ext cx="8006605" cy="763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1724/Downloads/debt-reduction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Help"/>
      <sheetName val="©"/>
      <sheetName val="Order"/>
    </sheetNames>
    <sheetDataSet>
      <sheetData sheetId="0">
        <row r="24">
          <cell r="F24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5"/>
  <sheetViews>
    <sheetView showGridLines="0" tabSelected="1" zoomScale="60" zoomScaleNormal="60" workbookViewId="0">
      <selection activeCell="O2" sqref="O2"/>
    </sheetView>
  </sheetViews>
  <sheetFormatPr defaultRowHeight="15" x14ac:dyDescent="0.25"/>
  <cols>
    <col min="1" max="1" width="28.140625" customWidth="1"/>
    <col min="2" max="2" width="19.140625" customWidth="1"/>
    <col min="3" max="4" width="17.7109375" customWidth="1"/>
    <col min="5" max="6" width="21.42578125" customWidth="1"/>
    <col min="7" max="7" width="16.7109375" customWidth="1"/>
    <col min="8" max="8" width="25.140625" customWidth="1"/>
    <col min="9" max="9" width="12.42578125" customWidth="1"/>
    <col min="10" max="10" width="17.5703125" customWidth="1"/>
    <col min="11" max="11" width="14.42578125" customWidth="1"/>
    <col min="12" max="12" width="16" customWidth="1"/>
    <col min="13" max="13" width="16.5703125" customWidth="1"/>
    <col min="14" max="14" width="27.7109375" customWidth="1"/>
    <col min="15" max="15" width="29" customWidth="1"/>
    <col min="16" max="16" width="18.85546875" customWidth="1"/>
    <col min="19" max="19" width="19.140625" customWidth="1"/>
    <col min="20" max="20" width="16.85546875" customWidth="1"/>
    <col min="21" max="21" width="17.7109375" customWidth="1"/>
    <col min="22" max="27" width="24.7109375" hidden="1" customWidth="1"/>
    <col min="28" max="32" width="24.7109375" customWidth="1"/>
    <col min="33" max="33" width="9.140625" customWidth="1"/>
  </cols>
  <sheetData>
    <row r="1" spans="1:27" ht="90.75" customHeight="1" x14ac:dyDescent="0.25">
      <c r="A1" s="56"/>
      <c r="B1" s="57"/>
    </row>
    <row r="2" spans="1:27" ht="90.75" customHeight="1" x14ac:dyDescent="0.25">
      <c r="A2" s="32"/>
      <c r="B2" s="33"/>
    </row>
    <row r="3" spans="1:27" ht="90.75" customHeight="1" x14ac:dyDescent="0.4">
      <c r="A3" s="25"/>
      <c r="B3" s="26"/>
      <c r="G3" s="4"/>
    </row>
    <row r="4" spans="1:27" ht="18.75" customHeight="1" x14ac:dyDescent="0.25">
      <c r="A4" s="58" t="s">
        <v>0</v>
      </c>
      <c r="B4" s="58" t="s">
        <v>1</v>
      </c>
      <c r="C4" s="58" t="s">
        <v>4</v>
      </c>
      <c r="D4" s="55" t="s">
        <v>26</v>
      </c>
      <c r="E4" s="58" t="s">
        <v>3</v>
      </c>
      <c r="F4" s="55" t="s">
        <v>27</v>
      </c>
      <c r="G4" s="37"/>
      <c r="H4" s="55" t="s">
        <v>37</v>
      </c>
      <c r="I4" s="54" t="s">
        <v>32</v>
      </c>
      <c r="J4" s="54" t="s">
        <v>4</v>
      </c>
      <c r="K4" s="55" t="s">
        <v>5</v>
      </c>
      <c r="L4" s="59" t="s">
        <v>6</v>
      </c>
      <c r="M4" s="54" t="s">
        <v>7</v>
      </c>
      <c r="N4" s="54" t="s">
        <v>33</v>
      </c>
    </row>
    <row r="5" spans="1:27" ht="30" customHeight="1" x14ac:dyDescent="0.25">
      <c r="A5" s="58"/>
      <c r="B5" s="58"/>
      <c r="C5" s="58"/>
      <c r="D5" s="55"/>
      <c r="E5" s="58"/>
      <c r="F5" s="55"/>
      <c r="G5" s="37"/>
      <c r="H5" s="55"/>
      <c r="I5" s="54"/>
      <c r="J5" s="54"/>
      <c r="K5" s="55"/>
      <c r="L5" s="59"/>
      <c r="M5" s="54"/>
      <c r="N5" s="54"/>
      <c r="V5" t="s">
        <v>12</v>
      </c>
      <c r="W5" t="s">
        <v>12</v>
      </c>
      <c r="X5" t="s">
        <v>13</v>
      </c>
      <c r="Y5" t="s">
        <v>14</v>
      </c>
      <c r="Z5" t="s">
        <v>15</v>
      </c>
      <c r="AA5" t="s">
        <v>16</v>
      </c>
    </row>
    <row r="6" spans="1:27" ht="15" customHeight="1" x14ac:dyDescent="0.25">
      <c r="A6" s="14"/>
      <c r="B6" s="15"/>
      <c r="C6" s="16"/>
      <c r="D6" s="17"/>
      <c r="E6" s="12">
        <f>IFERROR(-PMT(C6/12,D6*12,B6,),0)</f>
        <v>0</v>
      </c>
      <c r="F6" s="12">
        <f>V6-B6</f>
        <v>0</v>
      </c>
      <c r="G6" s="13"/>
      <c r="H6" s="14"/>
      <c r="I6" s="27">
        <f>IFERROR(VLOOKUP(H6,A6:D20,4,FALSE),0)</f>
        <v>0</v>
      </c>
      <c r="J6" s="44">
        <f>IFERROR(VLOOKUP(H6,A6:D20,3,FALSE),0)</f>
        <v>0</v>
      </c>
      <c r="K6" s="14">
        <v>12</v>
      </c>
      <c r="L6" s="27">
        <f>K6*I6</f>
        <v>0</v>
      </c>
      <c r="M6" s="27">
        <f>IFERROR(J6/12,0)</f>
        <v>0</v>
      </c>
      <c r="N6" s="43">
        <f>IFERROR(VLOOKUP(H6,A6:F20,6,FALSE),0)</f>
        <v>0</v>
      </c>
      <c r="V6" s="1">
        <f>D6*12*E6</f>
        <v>0</v>
      </c>
      <c r="W6" s="1">
        <f>D7*12*E7</f>
        <v>0</v>
      </c>
      <c r="X6" s="1">
        <f>D8*12*E8</f>
        <v>0</v>
      </c>
      <c r="Y6" s="1">
        <f>D9*12*E9</f>
        <v>0</v>
      </c>
      <c r="Z6" s="1">
        <f>D10*12*E10</f>
        <v>0</v>
      </c>
      <c r="AA6" s="1">
        <f>D11*12*E11</f>
        <v>0</v>
      </c>
    </row>
    <row r="7" spans="1:27" ht="15" customHeight="1" x14ac:dyDescent="0.25">
      <c r="A7" s="47"/>
      <c r="B7" s="48"/>
      <c r="C7" s="49"/>
      <c r="D7" s="50"/>
      <c r="E7" s="40">
        <f t="shared" ref="E7:E20" si="0">IFERROR(-PMT(C7/12,D7*12,B7,),0)</f>
        <v>0</v>
      </c>
      <c r="F7" s="40">
        <f>W6-B7</f>
        <v>0</v>
      </c>
      <c r="G7" s="13"/>
      <c r="V7" s="1"/>
      <c r="W7" s="1"/>
      <c r="X7" s="1"/>
      <c r="Y7" s="1"/>
      <c r="Z7" s="1"/>
      <c r="AA7" s="1"/>
    </row>
    <row r="8" spans="1:27" ht="15" customHeight="1" x14ac:dyDescent="0.3">
      <c r="A8" s="14"/>
      <c r="B8" s="15"/>
      <c r="C8" s="16"/>
      <c r="D8" s="17"/>
      <c r="E8" s="12">
        <f t="shared" si="0"/>
        <v>0</v>
      </c>
      <c r="F8" s="12">
        <f>X6-B8</f>
        <v>0</v>
      </c>
      <c r="G8" s="13"/>
      <c r="I8" s="3" t="s">
        <v>2</v>
      </c>
      <c r="J8" s="3" t="s">
        <v>8</v>
      </c>
      <c r="K8" s="3" t="s">
        <v>9</v>
      </c>
      <c r="L8" s="3" t="s">
        <v>30</v>
      </c>
      <c r="M8" s="3" t="s">
        <v>1</v>
      </c>
      <c r="N8" s="2" t="s">
        <v>29</v>
      </c>
      <c r="O8" s="41" t="s">
        <v>34</v>
      </c>
      <c r="P8" s="42">
        <f>SUM(K9:K140)</f>
        <v>0</v>
      </c>
    </row>
    <row r="9" spans="1:27" ht="15.75" customHeight="1" x14ac:dyDescent="0.25">
      <c r="A9" s="47"/>
      <c r="B9" s="48"/>
      <c r="C9" s="49"/>
      <c r="D9" s="50"/>
      <c r="E9" s="40">
        <f t="shared" si="0"/>
        <v>0</v>
      </c>
      <c r="F9" s="40">
        <f>Y6-B9</f>
        <v>0</v>
      </c>
      <c r="G9" s="13"/>
      <c r="I9" s="53"/>
      <c r="J9" s="53"/>
      <c r="K9" s="53"/>
      <c r="L9" s="53"/>
      <c r="M9" s="18">
        <f>IFERROR(VLOOKUP(H6,A6:D20,2,FALSE),0)</f>
        <v>0</v>
      </c>
      <c r="N9" s="45"/>
      <c r="O9" s="51" t="s">
        <v>31</v>
      </c>
      <c r="P9" s="52">
        <f>N6-P8</f>
        <v>0</v>
      </c>
    </row>
    <row r="10" spans="1:27" ht="15" customHeight="1" x14ac:dyDescent="0.3">
      <c r="A10" s="14"/>
      <c r="B10" s="15"/>
      <c r="C10" s="16"/>
      <c r="D10" s="17"/>
      <c r="E10" s="12">
        <f t="shared" si="0"/>
        <v>0</v>
      </c>
      <c r="F10" s="12">
        <f>Z6-B10</f>
        <v>0</v>
      </c>
      <c r="G10" s="13"/>
      <c r="H10" s="39" t="s">
        <v>35</v>
      </c>
      <c r="I10" s="29"/>
      <c r="J10" s="5">
        <f t="shared" ref="J10:J74" si="1">IFERROR(IF(M9&lt;-PMT(M$6,L$6,M$9),M9*(1+M$6),-PMT(M$6,L$6,M$9)),0)</f>
        <v>0</v>
      </c>
      <c r="K10" s="5">
        <f>IFERROR(M9*$M$6,0)</f>
        <v>0</v>
      </c>
      <c r="L10" s="5">
        <f>J10-K10+N10</f>
        <v>0</v>
      </c>
      <c r="M10" s="5">
        <f>M9-L10</f>
        <v>0</v>
      </c>
      <c r="N10" s="19"/>
      <c r="O10" s="51"/>
      <c r="P10" s="52"/>
    </row>
    <row r="11" spans="1:27" x14ac:dyDescent="0.25">
      <c r="A11" s="47"/>
      <c r="B11" s="48"/>
      <c r="C11" s="49"/>
      <c r="D11" s="50"/>
      <c r="E11" s="40">
        <f t="shared" si="0"/>
        <v>0</v>
      </c>
      <c r="F11" s="40">
        <f>AA6-B11</f>
        <v>0</v>
      </c>
      <c r="G11" s="13"/>
      <c r="I11" s="8">
        <f>I10+31</f>
        <v>31</v>
      </c>
      <c r="J11" s="11">
        <f t="shared" si="1"/>
        <v>0</v>
      </c>
      <c r="K11" s="9">
        <f t="shared" ref="K11:K74" si="2">IFERROR(M10*$M$6,0)</f>
        <v>0</v>
      </c>
      <c r="L11" s="9">
        <f t="shared" ref="L11:L74" si="3">J11-K11+N11</f>
        <v>0</v>
      </c>
      <c r="M11" s="9">
        <f t="shared" ref="M11:M74" si="4">M10-L11</f>
        <v>0</v>
      </c>
      <c r="N11" s="20"/>
      <c r="V11" t="s">
        <v>17</v>
      </c>
      <c r="W11" t="s">
        <v>18</v>
      </c>
      <c r="X11" t="s">
        <v>19</v>
      </c>
      <c r="Y11" t="s">
        <v>20</v>
      </c>
      <c r="Z11" t="s">
        <v>21</v>
      </c>
      <c r="AA11" t="s">
        <v>22</v>
      </c>
    </row>
    <row r="12" spans="1:27" x14ac:dyDescent="0.25">
      <c r="A12" s="14"/>
      <c r="B12" s="15"/>
      <c r="C12" s="16"/>
      <c r="D12" s="17"/>
      <c r="E12" s="12">
        <f t="shared" si="0"/>
        <v>0</v>
      </c>
      <c r="F12" s="12">
        <f>V12-B12</f>
        <v>0</v>
      </c>
      <c r="G12" s="13"/>
      <c r="I12" s="6">
        <f t="shared" ref="I12:I75" si="5">I11+31</f>
        <v>62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19"/>
      <c r="V12" s="1">
        <f>D12*12*E12</f>
        <v>0</v>
      </c>
      <c r="W12" s="1">
        <f>D13*12*E13</f>
        <v>0</v>
      </c>
      <c r="X12" s="1">
        <f>D14*12*E14</f>
        <v>0</v>
      </c>
      <c r="Y12" s="1">
        <f>D15*12*E15</f>
        <v>0</v>
      </c>
      <c r="Z12" s="1">
        <f>D16*12*E16</f>
        <v>0</v>
      </c>
      <c r="AA12" s="1">
        <f>D17*12*E17</f>
        <v>0</v>
      </c>
    </row>
    <row r="13" spans="1:27" x14ac:dyDescent="0.25">
      <c r="A13" s="47"/>
      <c r="B13" s="48"/>
      <c r="C13" s="49"/>
      <c r="D13" s="50"/>
      <c r="E13" s="40">
        <f t="shared" si="0"/>
        <v>0</v>
      </c>
      <c r="F13" s="40">
        <f>W12-B13</f>
        <v>0</v>
      </c>
      <c r="G13" s="13"/>
      <c r="I13" s="8">
        <f t="shared" si="5"/>
        <v>93</v>
      </c>
      <c r="J13" s="11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20"/>
      <c r="V13" s="1"/>
      <c r="W13" s="1"/>
      <c r="X13" s="1"/>
      <c r="Y13" s="1"/>
      <c r="Z13" s="1"/>
      <c r="AA13" s="1"/>
    </row>
    <row r="14" spans="1:27" x14ac:dyDescent="0.25">
      <c r="A14" s="14"/>
      <c r="B14" s="15"/>
      <c r="C14" s="16"/>
      <c r="D14" s="17"/>
      <c r="E14" s="12">
        <f t="shared" si="0"/>
        <v>0</v>
      </c>
      <c r="F14" s="12">
        <f>X12-B14</f>
        <v>0</v>
      </c>
      <c r="G14" s="13"/>
      <c r="I14" s="6">
        <f t="shared" si="5"/>
        <v>124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19"/>
    </row>
    <row r="15" spans="1:27" x14ac:dyDescent="0.25">
      <c r="A15" s="47"/>
      <c r="B15" s="48"/>
      <c r="C15" s="49"/>
      <c r="D15" s="50"/>
      <c r="E15" s="40">
        <f t="shared" si="0"/>
        <v>0</v>
      </c>
      <c r="F15" s="40">
        <f>Y12-B15</f>
        <v>0</v>
      </c>
      <c r="G15" s="13"/>
      <c r="I15" s="8">
        <f t="shared" si="5"/>
        <v>155</v>
      </c>
      <c r="J15" s="11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20"/>
    </row>
    <row r="16" spans="1:27" x14ac:dyDescent="0.25">
      <c r="A16" s="14"/>
      <c r="B16" s="15"/>
      <c r="C16" s="16"/>
      <c r="D16" s="17"/>
      <c r="E16" s="12">
        <f t="shared" si="0"/>
        <v>0</v>
      </c>
      <c r="F16" s="46">
        <f>Z12-B16</f>
        <v>0</v>
      </c>
      <c r="G16" s="13"/>
      <c r="I16" s="6">
        <f t="shared" si="5"/>
        <v>186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19"/>
      <c r="V16" t="s">
        <v>23</v>
      </c>
      <c r="W16" t="s">
        <v>24</v>
      </c>
      <c r="X16" t="s">
        <v>25</v>
      </c>
    </row>
    <row r="17" spans="1:25" x14ac:dyDescent="0.25">
      <c r="A17" s="47"/>
      <c r="B17" s="48"/>
      <c r="C17" s="49"/>
      <c r="D17" s="50"/>
      <c r="E17" s="40">
        <f t="shared" si="0"/>
        <v>0</v>
      </c>
      <c r="F17" s="40">
        <f>AA12-B17</f>
        <v>0</v>
      </c>
      <c r="G17" s="13"/>
      <c r="I17" s="8">
        <f t="shared" si="5"/>
        <v>217</v>
      </c>
      <c r="J17" s="11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20"/>
      <c r="V17" s="1">
        <f>D18*12*E18</f>
        <v>0</v>
      </c>
      <c r="W17" s="1">
        <f>D19*12*E19</f>
        <v>0</v>
      </c>
      <c r="X17" s="1">
        <f>D20*12*E20</f>
        <v>0</v>
      </c>
      <c r="Y17" s="1"/>
    </row>
    <row r="18" spans="1:25" x14ac:dyDescent="0.25">
      <c r="A18" s="14"/>
      <c r="B18" s="15"/>
      <c r="C18" s="16"/>
      <c r="D18" s="17"/>
      <c r="E18" s="12">
        <f t="shared" si="0"/>
        <v>0</v>
      </c>
      <c r="F18" s="12">
        <f>V17-B18</f>
        <v>0</v>
      </c>
      <c r="G18" s="13"/>
      <c r="I18" s="6">
        <f t="shared" si="5"/>
        <v>248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19"/>
      <c r="V18" s="1"/>
      <c r="W18" s="1"/>
      <c r="X18" s="1"/>
      <c r="Y18" s="1"/>
    </row>
    <row r="19" spans="1:25" x14ac:dyDescent="0.25">
      <c r="A19" s="47"/>
      <c r="B19" s="48"/>
      <c r="C19" s="49"/>
      <c r="D19" s="50"/>
      <c r="E19" s="40">
        <f t="shared" si="0"/>
        <v>0</v>
      </c>
      <c r="F19" s="40">
        <f>W17-B19</f>
        <v>0</v>
      </c>
      <c r="G19" s="13"/>
      <c r="I19" s="8">
        <f t="shared" si="5"/>
        <v>279</v>
      </c>
      <c r="J19" s="11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20"/>
    </row>
    <row r="20" spans="1:25" x14ac:dyDescent="0.25">
      <c r="A20" s="14"/>
      <c r="B20" s="15"/>
      <c r="C20" s="16"/>
      <c r="D20" s="17"/>
      <c r="E20" s="12">
        <f t="shared" si="0"/>
        <v>0</v>
      </c>
      <c r="F20" s="12">
        <f>X17-B20</f>
        <v>0</v>
      </c>
      <c r="G20" s="13"/>
      <c r="I20" s="6">
        <f t="shared" si="5"/>
        <v>310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19"/>
    </row>
    <row r="21" spans="1:25" ht="22.5" x14ac:dyDescent="0.45">
      <c r="A21" s="28" t="s">
        <v>28</v>
      </c>
      <c r="B21" s="34">
        <f>SUM(B6:B20)</f>
        <v>0</v>
      </c>
      <c r="C21" s="60" t="s">
        <v>36</v>
      </c>
      <c r="D21" s="60"/>
      <c r="E21" s="31">
        <f>SUM(E6:E20)</f>
        <v>0</v>
      </c>
      <c r="F21" s="30"/>
      <c r="G21" s="38"/>
      <c r="I21" s="8">
        <f t="shared" si="5"/>
        <v>341</v>
      </c>
      <c r="J21" s="11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20"/>
    </row>
    <row r="22" spans="1:25" x14ac:dyDescent="0.25">
      <c r="C22" s="4"/>
      <c r="G22" s="4"/>
      <c r="I22" s="6">
        <f t="shared" si="5"/>
        <v>372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19"/>
    </row>
    <row r="23" spans="1:25" x14ac:dyDescent="0.25">
      <c r="C23" s="4"/>
      <c r="I23" s="8">
        <f t="shared" si="5"/>
        <v>403</v>
      </c>
      <c r="J23" s="11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20"/>
    </row>
    <row r="24" spans="1:25" ht="22.5" x14ac:dyDescent="0.45">
      <c r="A24" s="24" t="s">
        <v>10</v>
      </c>
      <c r="B24" s="35"/>
      <c r="C24" s="10"/>
      <c r="I24" s="6">
        <f t="shared" si="5"/>
        <v>434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19"/>
    </row>
    <row r="25" spans="1:25" ht="22.5" x14ac:dyDescent="0.45">
      <c r="A25" s="24" t="s">
        <v>11</v>
      </c>
      <c r="B25" s="36">
        <f>B24-E21</f>
        <v>0</v>
      </c>
      <c r="C25" s="10"/>
      <c r="I25" s="8">
        <f t="shared" si="5"/>
        <v>465</v>
      </c>
      <c r="J25" s="11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20"/>
    </row>
    <row r="26" spans="1:25" x14ac:dyDescent="0.25">
      <c r="C26" s="4"/>
      <c r="I26" s="6">
        <f t="shared" si="5"/>
        <v>496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19"/>
    </row>
    <row r="27" spans="1:25" x14ac:dyDescent="0.25">
      <c r="I27" s="8">
        <f t="shared" si="5"/>
        <v>527</v>
      </c>
      <c r="J27" s="11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20"/>
    </row>
    <row r="28" spans="1:25" x14ac:dyDescent="0.25">
      <c r="I28" s="6">
        <f t="shared" si="5"/>
        <v>558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19"/>
    </row>
    <row r="29" spans="1:25" x14ac:dyDescent="0.25">
      <c r="I29" s="8">
        <f t="shared" si="5"/>
        <v>589</v>
      </c>
      <c r="J29" s="11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20"/>
    </row>
    <row r="30" spans="1:25" x14ac:dyDescent="0.25">
      <c r="I30" s="6">
        <f t="shared" si="5"/>
        <v>620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19"/>
    </row>
    <row r="31" spans="1:25" x14ac:dyDescent="0.25">
      <c r="I31" s="8">
        <f t="shared" si="5"/>
        <v>651</v>
      </c>
      <c r="J31" s="11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20"/>
    </row>
    <row r="32" spans="1:25" x14ac:dyDescent="0.25">
      <c r="I32" s="6">
        <f t="shared" si="5"/>
        <v>682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19"/>
    </row>
    <row r="33" spans="9:14" x14ac:dyDescent="0.25">
      <c r="I33" s="8">
        <f t="shared" si="5"/>
        <v>713</v>
      </c>
      <c r="J33" s="11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20"/>
    </row>
    <row r="34" spans="9:14" x14ac:dyDescent="0.25">
      <c r="I34" s="6">
        <f t="shared" si="5"/>
        <v>744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  <v>0</v>
      </c>
      <c r="N34" s="19"/>
    </row>
    <row r="35" spans="9:14" x14ac:dyDescent="0.25">
      <c r="I35" s="8">
        <f t="shared" si="5"/>
        <v>775</v>
      </c>
      <c r="J35" s="11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20"/>
    </row>
    <row r="36" spans="9:14" x14ac:dyDescent="0.25">
      <c r="I36" s="6">
        <f t="shared" si="5"/>
        <v>806</v>
      </c>
      <c r="J36" s="5">
        <f t="shared" si="1"/>
        <v>0</v>
      </c>
      <c r="K36" s="5">
        <f t="shared" si="2"/>
        <v>0</v>
      </c>
      <c r="L36" s="5">
        <f t="shared" si="3"/>
        <v>0</v>
      </c>
      <c r="M36" s="5">
        <f t="shared" si="4"/>
        <v>0</v>
      </c>
      <c r="N36" s="19"/>
    </row>
    <row r="37" spans="9:14" x14ac:dyDescent="0.25">
      <c r="I37" s="8">
        <f t="shared" si="5"/>
        <v>837</v>
      </c>
      <c r="J37" s="11">
        <f t="shared" si="1"/>
        <v>0</v>
      </c>
      <c r="K37" s="9">
        <f t="shared" si="2"/>
        <v>0</v>
      </c>
      <c r="L37" s="9">
        <f t="shared" si="3"/>
        <v>0</v>
      </c>
      <c r="M37" s="9">
        <f t="shared" si="4"/>
        <v>0</v>
      </c>
      <c r="N37" s="20"/>
    </row>
    <row r="38" spans="9:14" x14ac:dyDescent="0.25">
      <c r="I38" s="6">
        <f t="shared" si="5"/>
        <v>868</v>
      </c>
      <c r="J38" s="5">
        <f t="shared" si="1"/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19"/>
    </row>
    <row r="39" spans="9:14" x14ac:dyDescent="0.25">
      <c r="I39" s="8">
        <f t="shared" si="5"/>
        <v>899</v>
      </c>
      <c r="J39" s="11">
        <f t="shared" si="1"/>
        <v>0</v>
      </c>
      <c r="K39" s="9">
        <f t="shared" si="2"/>
        <v>0</v>
      </c>
      <c r="L39" s="9">
        <f t="shared" si="3"/>
        <v>0</v>
      </c>
      <c r="M39" s="9">
        <f t="shared" si="4"/>
        <v>0</v>
      </c>
      <c r="N39" s="20"/>
    </row>
    <row r="40" spans="9:14" x14ac:dyDescent="0.25">
      <c r="I40" s="6">
        <f t="shared" si="5"/>
        <v>930</v>
      </c>
      <c r="J40" s="5">
        <f t="shared" si="1"/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19"/>
    </row>
    <row r="41" spans="9:14" x14ac:dyDescent="0.25">
      <c r="I41" s="8">
        <f t="shared" si="5"/>
        <v>961</v>
      </c>
      <c r="J41" s="11">
        <f t="shared" si="1"/>
        <v>0</v>
      </c>
      <c r="K41" s="9">
        <f t="shared" si="2"/>
        <v>0</v>
      </c>
      <c r="L41" s="9">
        <f t="shared" si="3"/>
        <v>0</v>
      </c>
      <c r="M41" s="9">
        <f t="shared" si="4"/>
        <v>0</v>
      </c>
      <c r="N41" s="20"/>
    </row>
    <row r="42" spans="9:14" x14ac:dyDescent="0.25">
      <c r="I42" s="6">
        <f t="shared" si="5"/>
        <v>992</v>
      </c>
      <c r="J42" s="5">
        <f t="shared" si="1"/>
        <v>0</v>
      </c>
      <c r="K42" s="5">
        <f t="shared" si="2"/>
        <v>0</v>
      </c>
      <c r="L42" s="5">
        <f t="shared" si="3"/>
        <v>0</v>
      </c>
      <c r="M42" s="5">
        <f t="shared" si="4"/>
        <v>0</v>
      </c>
      <c r="N42" s="19"/>
    </row>
    <row r="43" spans="9:14" x14ac:dyDescent="0.25">
      <c r="I43" s="8">
        <f t="shared" si="5"/>
        <v>1023</v>
      </c>
      <c r="J43" s="11">
        <f t="shared" si="1"/>
        <v>0</v>
      </c>
      <c r="K43" s="9">
        <f t="shared" si="2"/>
        <v>0</v>
      </c>
      <c r="L43" s="9">
        <f t="shared" si="3"/>
        <v>0</v>
      </c>
      <c r="M43" s="9">
        <f t="shared" si="4"/>
        <v>0</v>
      </c>
      <c r="N43" s="20"/>
    </row>
    <row r="44" spans="9:14" x14ac:dyDescent="0.25">
      <c r="I44" s="6">
        <f t="shared" si="5"/>
        <v>1054</v>
      </c>
      <c r="J44" s="5">
        <f t="shared" si="1"/>
        <v>0</v>
      </c>
      <c r="K44" s="5">
        <f t="shared" si="2"/>
        <v>0</v>
      </c>
      <c r="L44" s="5">
        <f t="shared" si="3"/>
        <v>0</v>
      </c>
      <c r="M44" s="5">
        <f t="shared" si="4"/>
        <v>0</v>
      </c>
      <c r="N44" s="19"/>
    </row>
    <row r="45" spans="9:14" x14ac:dyDescent="0.25">
      <c r="I45" s="8">
        <f t="shared" si="5"/>
        <v>1085</v>
      </c>
      <c r="J45" s="11">
        <f t="shared" si="1"/>
        <v>0</v>
      </c>
      <c r="K45" s="9">
        <f t="shared" si="2"/>
        <v>0</v>
      </c>
      <c r="L45" s="9">
        <f t="shared" si="3"/>
        <v>0</v>
      </c>
      <c r="M45" s="9">
        <f t="shared" si="4"/>
        <v>0</v>
      </c>
      <c r="N45" s="20"/>
    </row>
    <row r="46" spans="9:14" x14ac:dyDescent="0.25">
      <c r="I46" s="6">
        <f t="shared" si="5"/>
        <v>1116</v>
      </c>
      <c r="J46" s="5">
        <f t="shared" si="1"/>
        <v>0</v>
      </c>
      <c r="K46" s="5">
        <f t="shared" si="2"/>
        <v>0</v>
      </c>
      <c r="L46" s="5">
        <f t="shared" si="3"/>
        <v>0</v>
      </c>
      <c r="M46" s="5">
        <f t="shared" si="4"/>
        <v>0</v>
      </c>
      <c r="N46" s="21"/>
    </row>
    <row r="47" spans="9:14" x14ac:dyDescent="0.25">
      <c r="I47" s="8">
        <f t="shared" si="5"/>
        <v>1147</v>
      </c>
      <c r="J47" s="11">
        <f t="shared" si="1"/>
        <v>0</v>
      </c>
      <c r="K47" s="9">
        <f t="shared" si="2"/>
        <v>0</v>
      </c>
      <c r="L47" s="9">
        <f t="shared" si="3"/>
        <v>0</v>
      </c>
      <c r="M47" s="9">
        <f t="shared" si="4"/>
        <v>0</v>
      </c>
      <c r="N47" s="22"/>
    </row>
    <row r="48" spans="9:14" x14ac:dyDescent="0.25">
      <c r="I48" s="6">
        <f t="shared" si="5"/>
        <v>1178</v>
      </c>
      <c r="J48" s="5">
        <f t="shared" si="1"/>
        <v>0</v>
      </c>
      <c r="K48" s="5">
        <f t="shared" si="2"/>
        <v>0</v>
      </c>
      <c r="L48" s="5">
        <f t="shared" si="3"/>
        <v>0</v>
      </c>
      <c r="M48" s="5">
        <f t="shared" si="4"/>
        <v>0</v>
      </c>
      <c r="N48" s="21"/>
    </row>
    <row r="49" spans="9:14" x14ac:dyDescent="0.25">
      <c r="I49" s="8">
        <f t="shared" si="5"/>
        <v>1209</v>
      </c>
      <c r="J49" s="11">
        <f t="shared" si="1"/>
        <v>0</v>
      </c>
      <c r="K49" s="9">
        <f t="shared" si="2"/>
        <v>0</v>
      </c>
      <c r="L49" s="9">
        <f t="shared" si="3"/>
        <v>0</v>
      </c>
      <c r="M49" s="9">
        <f t="shared" si="4"/>
        <v>0</v>
      </c>
      <c r="N49" s="22"/>
    </row>
    <row r="50" spans="9:14" x14ac:dyDescent="0.25">
      <c r="I50" s="6">
        <f t="shared" si="5"/>
        <v>1240</v>
      </c>
      <c r="J50" s="5">
        <f t="shared" si="1"/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21"/>
    </row>
    <row r="51" spans="9:14" x14ac:dyDescent="0.25">
      <c r="I51" s="8">
        <f t="shared" si="5"/>
        <v>1271</v>
      </c>
      <c r="J51" s="11">
        <f t="shared" si="1"/>
        <v>0</v>
      </c>
      <c r="K51" s="9">
        <f t="shared" si="2"/>
        <v>0</v>
      </c>
      <c r="L51" s="9">
        <f t="shared" si="3"/>
        <v>0</v>
      </c>
      <c r="M51" s="9">
        <f t="shared" si="4"/>
        <v>0</v>
      </c>
      <c r="N51" s="22"/>
    </row>
    <row r="52" spans="9:14" x14ac:dyDescent="0.25">
      <c r="I52" s="6">
        <f t="shared" si="5"/>
        <v>1302</v>
      </c>
      <c r="J52" s="5">
        <f t="shared" si="1"/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21"/>
    </row>
    <row r="53" spans="9:14" x14ac:dyDescent="0.25">
      <c r="I53" s="8">
        <f t="shared" si="5"/>
        <v>1333</v>
      </c>
      <c r="J53" s="11">
        <f t="shared" si="1"/>
        <v>0</v>
      </c>
      <c r="K53" s="9">
        <f t="shared" si="2"/>
        <v>0</v>
      </c>
      <c r="L53" s="9">
        <f t="shared" si="3"/>
        <v>0</v>
      </c>
      <c r="M53" s="9">
        <f t="shared" si="4"/>
        <v>0</v>
      </c>
      <c r="N53" s="22"/>
    </row>
    <row r="54" spans="9:14" x14ac:dyDescent="0.25">
      <c r="I54" s="6">
        <f t="shared" si="5"/>
        <v>1364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21"/>
    </row>
    <row r="55" spans="9:14" x14ac:dyDescent="0.25">
      <c r="I55" s="8">
        <f t="shared" si="5"/>
        <v>1395</v>
      </c>
      <c r="J55" s="11">
        <f t="shared" si="1"/>
        <v>0</v>
      </c>
      <c r="K55" s="9">
        <f t="shared" si="2"/>
        <v>0</v>
      </c>
      <c r="L55" s="9">
        <f t="shared" si="3"/>
        <v>0</v>
      </c>
      <c r="M55" s="9">
        <f t="shared" si="4"/>
        <v>0</v>
      </c>
      <c r="N55" s="22"/>
    </row>
    <row r="56" spans="9:14" x14ac:dyDescent="0.25">
      <c r="I56" s="6">
        <f t="shared" si="5"/>
        <v>1426</v>
      </c>
      <c r="J56" s="5">
        <f t="shared" si="1"/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21"/>
    </row>
    <row r="57" spans="9:14" x14ac:dyDescent="0.25">
      <c r="I57" s="8">
        <f t="shared" si="5"/>
        <v>1457</v>
      </c>
      <c r="J57" s="11">
        <f t="shared" si="1"/>
        <v>0</v>
      </c>
      <c r="K57" s="9">
        <f t="shared" si="2"/>
        <v>0</v>
      </c>
      <c r="L57" s="9">
        <f t="shared" si="3"/>
        <v>0</v>
      </c>
      <c r="M57" s="9">
        <f t="shared" si="4"/>
        <v>0</v>
      </c>
      <c r="N57" s="22"/>
    </row>
    <row r="58" spans="9:14" x14ac:dyDescent="0.25">
      <c r="I58" s="6">
        <f t="shared" si="5"/>
        <v>1488</v>
      </c>
      <c r="J58" s="5">
        <f t="shared" si="1"/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21"/>
    </row>
    <row r="59" spans="9:14" x14ac:dyDescent="0.25">
      <c r="I59" s="8">
        <f t="shared" si="5"/>
        <v>1519</v>
      </c>
      <c r="J59" s="11">
        <f t="shared" si="1"/>
        <v>0</v>
      </c>
      <c r="K59" s="9">
        <f t="shared" si="2"/>
        <v>0</v>
      </c>
      <c r="L59" s="9">
        <f t="shared" si="3"/>
        <v>0</v>
      </c>
      <c r="M59" s="9">
        <f t="shared" si="4"/>
        <v>0</v>
      </c>
      <c r="N59" s="22"/>
    </row>
    <row r="60" spans="9:14" x14ac:dyDescent="0.25">
      <c r="I60" s="6">
        <f t="shared" si="5"/>
        <v>1550</v>
      </c>
      <c r="J60" s="5">
        <f t="shared" si="1"/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21"/>
    </row>
    <row r="61" spans="9:14" x14ac:dyDescent="0.25">
      <c r="I61" s="8">
        <f t="shared" si="5"/>
        <v>1581</v>
      </c>
      <c r="J61" s="11">
        <f t="shared" si="1"/>
        <v>0</v>
      </c>
      <c r="K61" s="9">
        <f t="shared" si="2"/>
        <v>0</v>
      </c>
      <c r="L61" s="9">
        <f t="shared" si="3"/>
        <v>0</v>
      </c>
      <c r="M61" s="9">
        <f t="shared" si="4"/>
        <v>0</v>
      </c>
      <c r="N61" s="22"/>
    </row>
    <row r="62" spans="9:14" x14ac:dyDescent="0.25">
      <c r="I62" s="6">
        <f t="shared" si="5"/>
        <v>1612</v>
      </c>
      <c r="J62" s="5">
        <f t="shared" si="1"/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21"/>
    </row>
    <row r="63" spans="9:14" x14ac:dyDescent="0.25">
      <c r="I63" s="8">
        <f t="shared" si="5"/>
        <v>1643</v>
      </c>
      <c r="J63" s="11">
        <f t="shared" si="1"/>
        <v>0</v>
      </c>
      <c r="K63" s="9">
        <f t="shared" si="2"/>
        <v>0</v>
      </c>
      <c r="L63" s="9">
        <f t="shared" si="3"/>
        <v>0</v>
      </c>
      <c r="M63" s="9">
        <f t="shared" si="4"/>
        <v>0</v>
      </c>
      <c r="N63" s="23"/>
    </row>
    <row r="64" spans="9:14" x14ac:dyDescent="0.25">
      <c r="I64" s="6">
        <f t="shared" si="5"/>
        <v>1674</v>
      </c>
      <c r="J64" s="5">
        <f t="shared" si="1"/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21"/>
    </row>
    <row r="65" spans="9:14" x14ac:dyDescent="0.25">
      <c r="I65" s="8">
        <f t="shared" si="5"/>
        <v>1705</v>
      </c>
      <c r="J65" s="11">
        <f t="shared" si="1"/>
        <v>0</v>
      </c>
      <c r="K65" s="9">
        <f t="shared" si="2"/>
        <v>0</v>
      </c>
      <c r="L65" s="9">
        <f t="shared" si="3"/>
        <v>0</v>
      </c>
      <c r="M65" s="9">
        <f t="shared" si="4"/>
        <v>0</v>
      </c>
      <c r="N65" s="22"/>
    </row>
    <row r="66" spans="9:14" x14ac:dyDescent="0.25">
      <c r="I66" s="6">
        <f t="shared" si="5"/>
        <v>1736</v>
      </c>
      <c r="J66" s="5">
        <f t="shared" si="1"/>
        <v>0</v>
      </c>
      <c r="K66" s="5">
        <f t="shared" si="2"/>
        <v>0</v>
      </c>
      <c r="L66" s="5">
        <f t="shared" si="3"/>
        <v>0</v>
      </c>
      <c r="M66" s="5">
        <f t="shared" si="4"/>
        <v>0</v>
      </c>
      <c r="N66" s="21"/>
    </row>
    <row r="67" spans="9:14" x14ac:dyDescent="0.25">
      <c r="I67" s="8">
        <f t="shared" si="5"/>
        <v>1767</v>
      </c>
      <c r="J67" s="11">
        <f t="shared" si="1"/>
        <v>0</v>
      </c>
      <c r="K67" s="9">
        <f t="shared" si="2"/>
        <v>0</v>
      </c>
      <c r="L67" s="9">
        <f t="shared" si="3"/>
        <v>0</v>
      </c>
      <c r="M67" s="9">
        <f t="shared" si="4"/>
        <v>0</v>
      </c>
      <c r="N67" s="22"/>
    </row>
    <row r="68" spans="9:14" x14ac:dyDescent="0.25">
      <c r="I68" s="6">
        <f t="shared" si="5"/>
        <v>1798</v>
      </c>
      <c r="J68" s="5">
        <f t="shared" si="1"/>
        <v>0</v>
      </c>
      <c r="K68" s="5">
        <f t="shared" si="2"/>
        <v>0</v>
      </c>
      <c r="L68" s="5">
        <f t="shared" si="3"/>
        <v>0</v>
      </c>
      <c r="M68" s="5">
        <f t="shared" si="4"/>
        <v>0</v>
      </c>
      <c r="N68" s="21"/>
    </row>
    <row r="69" spans="9:14" x14ac:dyDescent="0.25">
      <c r="I69" s="8">
        <f t="shared" si="5"/>
        <v>1829</v>
      </c>
      <c r="J69" s="11">
        <f t="shared" si="1"/>
        <v>0</v>
      </c>
      <c r="K69" s="9">
        <f t="shared" si="2"/>
        <v>0</v>
      </c>
      <c r="L69" s="9">
        <f t="shared" si="3"/>
        <v>0</v>
      </c>
      <c r="M69" s="9">
        <f t="shared" si="4"/>
        <v>0</v>
      </c>
      <c r="N69" s="22"/>
    </row>
    <row r="70" spans="9:14" x14ac:dyDescent="0.25">
      <c r="I70" s="6">
        <f t="shared" si="5"/>
        <v>1860</v>
      </c>
      <c r="J70" s="5">
        <f t="shared" si="1"/>
        <v>0</v>
      </c>
      <c r="K70" s="5">
        <f t="shared" si="2"/>
        <v>0</v>
      </c>
      <c r="L70" s="5">
        <f t="shared" si="3"/>
        <v>0</v>
      </c>
      <c r="M70" s="5">
        <f t="shared" si="4"/>
        <v>0</v>
      </c>
      <c r="N70" s="21"/>
    </row>
    <row r="71" spans="9:14" x14ac:dyDescent="0.25">
      <c r="I71" s="8">
        <f t="shared" si="5"/>
        <v>1891</v>
      </c>
      <c r="J71" s="11">
        <f t="shared" si="1"/>
        <v>0</v>
      </c>
      <c r="K71" s="9">
        <f t="shared" si="2"/>
        <v>0</v>
      </c>
      <c r="L71" s="9">
        <f t="shared" si="3"/>
        <v>0</v>
      </c>
      <c r="M71" s="9">
        <f t="shared" si="4"/>
        <v>0</v>
      </c>
      <c r="N71" s="22"/>
    </row>
    <row r="72" spans="9:14" x14ac:dyDescent="0.25">
      <c r="I72" s="6">
        <f t="shared" si="5"/>
        <v>1922</v>
      </c>
      <c r="J72" s="5">
        <f t="shared" si="1"/>
        <v>0</v>
      </c>
      <c r="K72" s="5">
        <f t="shared" si="2"/>
        <v>0</v>
      </c>
      <c r="L72" s="5">
        <f t="shared" si="3"/>
        <v>0</v>
      </c>
      <c r="M72" s="5">
        <f t="shared" si="4"/>
        <v>0</v>
      </c>
      <c r="N72" s="21"/>
    </row>
    <row r="73" spans="9:14" x14ac:dyDescent="0.25">
      <c r="I73" s="8">
        <f t="shared" si="5"/>
        <v>1953</v>
      </c>
      <c r="J73" s="11">
        <f t="shared" si="1"/>
        <v>0</v>
      </c>
      <c r="K73" s="9">
        <f t="shared" si="2"/>
        <v>0</v>
      </c>
      <c r="L73" s="9">
        <f t="shared" si="3"/>
        <v>0</v>
      </c>
      <c r="M73" s="9">
        <f t="shared" si="4"/>
        <v>0</v>
      </c>
      <c r="N73" s="22"/>
    </row>
    <row r="74" spans="9:14" x14ac:dyDescent="0.25">
      <c r="I74" s="6">
        <f t="shared" si="5"/>
        <v>1984</v>
      </c>
      <c r="J74" s="5">
        <f t="shared" si="1"/>
        <v>0</v>
      </c>
      <c r="K74" s="5">
        <f t="shared" si="2"/>
        <v>0</v>
      </c>
      <c r="L74" s="5">
        <f t="shared" si="3"/>
        <v>0</v>
      </c>
      <c r="M74" s="5">
        <f t="shared" si="4"/>
        <v>0</v>
      </c>
      <c r="N74" s="21"/>
    </row>
    <row r="75" spans="9:14" x14ac:dyDescent="0.25">
      <c r="I75" s="8">
        <f t="shared" si="5"/>
        <v>2015</v>
      </c>
      <c r="J75" s="11">
        <f t="shared" ref="J75:J138" si="6">IFERROR(IF(M74&lt;-PMT(M$6,L$6,M$9),M74*(1+M$6),-PMT(M$6,L$6,M$9)),0)</f>
        <v>0</v>
      </c>
      <c r="K75" s="9">
        <f t="shared" ref="K75:K138" si="7">IFERROR(M74*$M$6,0)</f>
        <v>0</v>
      </c>
      <c r="L75" s="9">
        <f t="shared" ref="L75:L138" si="8">J75-K75+N75</f>
        <v>0</v>
      </c>
      <c r="M75" s="9">
        <f t="shared" ref="M75:M138" si="9">M74-L75</f>
        <v>0</v>
      </c>
      <c r="N75" s="22"/>
    </row>
    <row r="76" spans="9:14" x14ac:dyDescent="0.25">
      <c r="I76" s="6">
        <f t="shared" ref="I76:I139" si="10">I75+31</f>
        <v>2046</v>
      </c>
      <c r="J76" s="5">
        <f t="shared" si="6"/>
        <v>0</v>
      </c>
      <c r="K76" s="5">
        <f t="shared" si="7"/>
        <v>0</v>
      </c>
      <c r="L76" s="5">
        <f t="shared" si="8"/>
        <v>0</v>
      </c>
      <c r="M76" s="5">
        <f t="shared" si="9"/>
        <v>0</v>
      </c>
      <c r="N76" s="21"/>
    </row>
    <row r="77" spans="9:14" x14ac:dyDescent="0.25">
      <c r="I77" s="8">
        <f t="shared" si="10"/>
        <v>2077</v>
      </c>
      <c r="J77" s="11">
        <f t="shared" si="6"/>
        <v>0</v>
      </c>
      <c r="K77" s="9">
        <f t="shared" si="7"/>
        <v>0</v>
      </c>
      <c r="L77" s="9">
        <f t="shared" si="8"/>
        <v>0</v>
      </c>
      <c r="M77" s="9">
        <f t="shared" si="9"/>
        <v>0</v>
      </c>
      <c r="N77" s="22"/>
    </row>
    <row r="78" spans="9:14" x14ac:dyDescent="0.25">
      <c r="I78" s="6">
        <f t="shared" si="10"/>
        <v>2108</v>
      </c>
      <c r="J78" s="5">
        <f t="shared" si="6"/>
        <v>0</v>
      </c>
      <c r="K78" s="5">
        <f t="shared" si="7"/>
        <v>0</v>
      </c>
      <c r="L78" s="5">
        <f t="shared" si="8"/>
        <v>0</v>
      </c>
      <c r="M78" s="5">
        <f t="shared" si="9"/>
        <v>0</v>
      </c>
      <c r="N78" s="21"/>
    </row>
    <row r="79" spans="9:14" x14ac:dyDescent="0.25">
      <c r="I79" s="8">
        <f t="shared" si="10"/>
        <v>2139</v>
      </c>
      <c r="J79" s="11">
        <f t="shared" si="6"/>
        <v>0</v>
      </c>
      <c r="K79" s="9">
        <f t="shared" si="7"/>
        <v>0</v>
      </c>
      <c r="L79" s="9">
        <f t="shared" si="8"/>
        <v>0</v>
      </c>
      <c r="M79" s="9">
        <f t="shared" si="9"/>
        <v>0</v>
      </c>
      <c r="N79" s="22"/>
    </row>
    <row r="80" spans="9:14" x14ac:dyDescent="0.25">
      <c r="I80" s="6">
        <f t="shared" si="10"/>
        <v>2170</v>
      </c>
      <c r="J80" s="5">
        <f t="shared" si="6"/>
        <v>0</v>
      </c>
      <c r="K80" s="5">
        <f t="shared" si="7"/>
        <v>0</v>
      </c>
      <c r="L80" s="5">
        <f t="shared" si="8"/>
        <v>0</v>
      </c>
      <c r="M80" s="5">
        <f t="shared" si="9"/>
        <v>0</v>
      </c>
      <c r="N80" s="21"/>
    </row>
    <row r="81" spans="9:14" x14ac:dyDescent="0.25">
      <c r="I81" s="8">
        <f t="shared" si="10"/>
        <v>2201</v>
      </c>
      <c r="J81" s="11">
        <f t="shared" si="6"/>
        <v>0</v>
      </c>
      <c r="K81" s="9">
        <f t="shared" si="7"/>
        <v>0</v>
      </c>
      <c r="L81" s="9">
        <f t="shared" si="8"/>
        <v>0</v>
      </c>
      <c r="M81" s="9">
        <f t="shared" si="9"/>
        <v>0</v>
      </c>
      <c r="N81" s="22"/>
    </row>
    <row r="82" spans="9:14" x14ac:dyDescent="0.25">
      <c r="I82" s="6">
        <f t="shared" si="10"/>
        <v>2232</v>
      </c>
      <c r="J82" s="5">
        <f t="shared" si="6"/>
        <v>0</v>
      </c>
      <c r="K82" s="5">
        <f t="shared" si="7"/>
        <v>0</v>
      </c>
      <c r="L82" s="5">
        <f t="shared" si="8"/>
        <v>0</v>
      </c>
      <c r="M82" s="5">
        <f t="shared" si="9"/>
        <v>0</v>
      </c>
      <c r="N82" s="21"/>
    </row>
    <row r="83" spans="9:14" x14ac:dyDescent="0.25">
      <c r="I83" s="8">
        <f t="shared" si="10"/>
        <v>2263</v>
      </c>
      <c r="J83" s="11">
        <f t="shared" si="6"/>
        <v>0</v>
      </c>
      <c r="K83" s="9">
        <f t="shared" si="7"/>
        <v>0</v>
      </c>
      <c r="L83" s="9">
        <f t="shared" si="8"/>
        <v>0</v>
      </c>
      <c r="M83" s="9">
        <f t="shared" si="9"/>
        <v>0</v>
      </c>
      <c r="N83" s="22"/>
    </row>
    <row r="84" spans="9:14" x14ac:dyDescent="0.25">
      <c r="I84" s="6">
        <f t="shared" si="10"/>
        <v>2294</v>
      </c>
      <c r="J84" s="5">
        <f t="shared" si="6"/>
        <v>0</v>
      </c>
      <c r="K84" s="5">
        <f t="shared" si="7"/>
        <v>0</v>
      </c>
      <c r="L84" s="5">
        <f t="shared" si="8"/>
        <v>0</v>
      </c>
      <c r="M84" s="5">
        <f t="shared" si="9"/>
        <v>0</v>
      </c>
      <c r="N84" s="21"/>
    </row>
    <row r="85" spans="9:14" x14ac:dyDescent="0.25">
      <c r="I85" s="8">
        <f t="shared" si="10"/>
        <v>2325</v>
      </c>
      <c r="J85" s="11">
        <f t="shared" si="6"/>
        <v>0</v>
      </c>
      <c r="K85" s="9">
        <f t="shared" si="7"/>
        <v>0</v>
      </c>
      <c r="L85" s="9">
        <f t="shared" si="8"/>
        <v>0</v>
      </c>
      <c r="M85" s="9">
        <f t="shared" si="9"/>
        <v>0</v>
      </c>
      <c r="N85" s="22"/>
    </row>
    <row r="86" spans="9:14" x14ac:dyDescent="0.25">
      <c r="I86" s="6">
        <f t="shared" si="10"/>
        <v>2356</v>
      </c>
      <c r="J86" s="5">
        <f t="shared" si="6"/>
        <v>0</v>
      </c>
      <c r="K86" s="5">
        <f t="shared" si="7"/>
        <v>0</v>
      </c>
      <c r="L86" s="5">
        <f t="shared" si="8"/>
        <v>0</v>
      </c>
      <c r="M86" s="5">
        <f t="shared" si="9"/>
        <v>0</v>
      </c>
      <c r="N86" s="21"/>
    </row>
    <row r="87" spans="9:14" x14ac:dyDescent="0.25">
      <c r="I87" s="8">
        <f t="shared" si="10"/>
        <v>2387</v>
      </c>
      <c r="J87" s="11">
        <f t="shared" si="6"/>
        <v>0</v>
      </c>
      <c r="K87" s="9">
        <f t="shared" si="7"/>
        <v>0</v>
      </c>
      <c r="L87" s="9">
        <f t="shared" si="8"/>
        <v>0</v>
      </c>
      <c r="M87" s="9">
        <f t="shared" si="9"/>
        <v>0</v>
      </c>
      <c r="N87" s="22"/>
    </row>
    <row r="88" spans="9:14" x14ac:dyDescent="0.25">
      <c r="I88" s="6">
        <f t="shared" si="10"/>
        <v>2418</v>
      </c>
      <c r="J88" s="5">
        <f t="shared" si="6"/>
        <v>0</v>
      </c>
      <c r="K88" s="5">
        <f t="shared" si="7"/>
        <v>0</v>
      </c>
      <c r="L88" s="5">
        <f t="shared" si="8"/>
        <v>0</v>
      </c>
      <c r="M88" s="5">
        <f t="shared" si="9"/>
        <v>0</v>
      </c>
      <c r="N88" s="21"/>
    </row>
    <row r="89" spans="9:14" x14ac:dyDescent="0.25">
      <c r="I89" s="8">
        <f t="shared" si="10"/>
        <v>2449</v>
      </c>
      <c r="J89" s="11">
        <f t="shared" si="6"/>
        <v>0</v>
      </c>
      <c r="K89" s="9">
        <f t="shared" si="7"/>
        <v>0</v>
      </c>
      <c r="L89" s="9">
        <f t="shared" si="8"/>
        <v>0</v>
      </c>
      <c r="M89" s="9">
        <f t="shared" si="9"/>
        <v>0</v>
      </c>
      <c r="N89" s="22"/>
    </row>
    <row r="90" spans="9:14" x14ac:dyDescent="0.25">
      <c r="I90" s="6">
        <f t="shared" si="10"/>
        <v>2480</v>
      </c>
      <c r="J90" s="5">
        <f t="shared" si="6"/>
        <v>0</v>
      </c>
      <c r="K90" s="5">
        <f t="shared" si="7"/>
        <v>0</v>
      </c>
      <c r="L90" s="5">
        <f t="shared" si="8"/>
        <v>0</v>
      </c>
      <c r="M90" s="5">
        <f t="shared" si="9"/>
        <v>0</v>
      </c>
      <c r="N90" s="21"/>
    </row>
    <row r="91" spans="9:14" x14ac:dyDescent="0.25">
      <c r="I91" s="8">
        <f t="shared" si="10"/>
        <v>2511</v>
      </c>
      <c r="J91" s="11">
        <f t="shared" si="6"/>
        <v>0</v>
      </c>
      <c r="K91" s="9">
        <f t="shared" si="7"/>
        <v>0</v>
      </c>
      <c r="L91" s="9">
        <f t="shared" si="8"/>
        <v>0</v>
      </c>
      <c r="M91" s="9">
        <f t="shared" si="9"/>
        <v>0</v>
      </c>
      <c r="N91" s="22"/>
    </row>
    <row r="92" spans="9:14" x14ac:dyDescent="0.25">
      <c r="I92" s="6">
        <f t="shared" si="10"/>
        <v>2542</v>
      </c>
      <c r="J92" s="5">
        <f t="shared" si="6"/>
        <v>0</v>
      </c>
      <c r="K92" s="5">
        <f t="shared" si="7"/>
        <v>0</v>
      </c>
      <c r="L92" s="5">
        <f t="shared" si="8"/>
        <v>0</v>
      </c>
      <c r="M92" s="5">
        <f t="shared" si="9"/>
        <v>0</v>
      </c>
      <c r="N92" s="21"/>
    </row>
    <row r="93" spans="9:14" x14ac:dyDescent="0.25">
      <c r="I93" s="8">
        <f t="shared" si="10"/>
        <v>2573</v>
      </c>
      <c r="J93" s="11">
        <f t="shared" si="6"/>
        <v>0</v>
      </c>
      <c r="K93" s="9">
        <f t="shared" si="7"/>
        <v>0</v>
      </c>
      <c r="L93" s="9">
        <f t="shared" si="8"/>
        <v>0</v>
      </c>
      <c r="M93" s="9">
        <f t="shared" si="9"/>
        <v>0</v>
      </c>
      <c r="N93" s="22"/>
    </row>
    <row r="94" spans="9:14" x14ac:dyDescent="0.25">
      <c r="I94" s="6">
        <f t="shared" si="10"/>
        <v>2604</v>
      </c>
      <c r="J94" s="5">
        <f t="shared" si="6"/>
        <v>0</v>
      </c>
      <c r="K94" s="5">
        <f t="shared" si="7"/>
        <v>0</v>
      </c>
      <c r="L94" s="5">
        <f t="shared" si="8"/>
        <v>0</v>
      </c>
      <c r="M94" s="5">
        <f t="shared" si="9"/>
        <v>0</v>
      </c>
      <c r="N94" s="21"/>
    </row>
    <row r="95" spans="9:14" x14ac:dyDescent="0.25">
      <c r="I95" s="8">
        <f t="shared" si="10"/>
        <v>2635</v>
      </c>
      <c r="J95" s="11">
        <f t="shared" si="6"/>
        <v>0</v>
      </c>
      <c r="K95" s="9">
        <f t="shared" si="7"/>
        <v>0</v>
      </c>
      <c r="L95" s="9">
        <f t="shared" si="8"/>
        <v>0</v>
      </c>
      <c r="M95" s="9">
        <f t="shared" si="9"/>
        <v>0</v>
      </c>
      <c r="N95" s="22"/>
    </row>
    <row r="96" spans="9:14" x14ac:dyDescent="0.25">
      <c r="I96" s="6">
        <f t="shared" si="10"/>
        <v>2666</v>
      </c>
      <c r="J96" s="5">
        <f t="shared" si="6"/>
        <v>0</v>
      </c>
      <c r="K96" s="5">
        <f t="shared" si="7"/>
        <v>0</v>
      </c>
      <c r="L96" s="5">
        <f t="shared" si="8"/>
        <v>0</v>
      </c>
      <c r="M96" s="5">
        <f t="shared" si="9"/>
        <v>0</v>
      </c>
      <c r="N96" s="21"/>
    </row>
    <row r="97" spans="9:14" x14ac:dyDescent="0.25">
      <c r="I97" s="8">
        <f t="shared" si="10"/>
        <v>2697</v>
      </c>
      <c r="J97" s="11">
        <f t="shared" si="6"/>
        <v>0</v>
      </c>
      <c r="K97" s="9">
        <f t="shared" si="7"/>
        <v>0</v>
      </c>
      <c r="L97" s="9">
        <f t="shared" si="8"/>
        <v>0</v>
      </c>
      <c r="M97" s="9">
        <f t="shared" si="9"/>
        <v>0</v>
      </c>
      <c r="N97" s="22"/>
    </row>
    <row r="98" spans="9:14" x14ac:dyDescent="0.25">
      <c r="I98" s="6">
        <f t="shared" si="10"/>
        <v>2728</v>
      </c>
      <c r="J98" s="5">
        <f t="shared" si="6"/>
        <v>0</v>
      </c>
      <c r="K98" s="5">
        <f t="shared" si="7"/>
        <v>0</v>
      </c>
      <c r="L98" s="5">
        <f t="shared" si="8"/>
        <v>0</v>
      </c>
      <c r="M98" s="5">
        <f t="shared" si="9"/>
        <v>0</v>
      </c>
      <c r="N98" s="21"/>
    </row>
    <row r="99" spans="9:14" x14ac:dyDescent="0.25">
      <c r="I99" s="8">
        <f t="shared" si="10"/>
        <v>2759</v>
      </c>
      <c r="J99" s="11">
        <f t="shared" si="6"/>
        <v>0</v>
      </c>
      <c r="K99" s="9">
        <f t="shared" si="7"/>
        <v>0</v>
      </c>
      <c r="L99" s="9">
        <f t="shared" si="8"/>
        <v>0</v>
      </c>
      <c r="M99" s="9">
        <f t="shared" si="9"/>
        <v>0</v>
      </c>
      <c r="N99" s="22"/>
    </row>
    <row r="100" spans="9:14" x14ac:dyDescent="0.25">
      <c r="I100" s="6">
        <f t="shared" si="10"/>
        <v>2790</v>
      </c>
      <c r="J100" s="5">
        <f t="shared" si="6"/>
        <v>0</v>
      </c>
      <c r="K100" s="5">
        <f t="shared" si="7"/>
        <v>0</v>
      </c>
      <c r="L100" s="5">
        <f t="shared" si="8"/>
        <v>0</v>
      </c>
      <c r="M100" s="5">
        <f t="shared" si="9"/>
        <v>0</v>
      </c>
      <c r="N100" s="21"/>
    </row>
    <row r="101" spans="9:14" x14ac:dyDescent="0.25">
      <c r="I101" s="8">
        <f t="shared" si="10"/>
        <v>2821</v>
      </c>
      <c r="J101" s="11">
        <f t="shared" si="6"/>
        <v>0</v>
      </c>
      <c r="K101" s="9">
        <f t="shared" si="7"/>
        <v>0</v>
      </c>
      <c r="L101" s="9">
        <f t="shared" si="8"/>
        <v>0</v>
      </c>
      <c r="M101" s="9">
        <f t="shared" si="9"/>
        <v>0</v>
      </c>
      <c r="N101" s="22"/>
    </row>
    <row r="102" spans="9:14" x14ac:dyDescent="0.25">
      <c r="I102" s="6">
        <f t="shared" si="10"/>
        <v>2852</v>
      </c>
      <c r="J102" s="5">
        <f t="shared" si="6"/>
        <v>0</v>
      </c>
      <c r="K102" s="5">
        <f t="shared" si="7"/>
        <v>0</v>
      </c>
      <c r="L102" s="5">
        <f t="shared" si="8"/>
        <v>0</v>
      </c>
      <c r="M102" s="5">
        <f t="shared" si="9"/>
        <v>0</v>
      </c>
      <c r="N102" s="21"/>
    </row>
    <row r="103" spans="9:14" x14ac:dyDescent="0.25">
      <c r="I103" s="8">
        <f t="shared" si="10"/>
        <v>2883</v>
      </c>
      <c r="J103" s="11">
        <f t="shared" si="6"/>
        <v>0</v>
      </c>
      <c r="K103" s="9">
        <f t="shared" si="7"/>
        <v>0</v>
      </c>
      <c r="L103" s="9">
        <f t="shared" si="8"/>
        <v>0</v>
      </c>
      <c r="M103" s="9">
        <f t="shared" si="9"/>
        <v>0</v>
      </c>
      <c r="N103" s="22"/>
    </row>
    <row r="104" spans="9:14" x14ac:dyDescent="0.25">
      <c r="I104" s="6">
        <f t="shared" si="10"/>
        <v>2914</v>
      </c>
      <c r="J104" s="5">
        <f t="shared" si="6"/>
        <v>0</v>
      </c>
      <c r="K104" s="5">
        <f t="shared" si="7"/>
        <v>0</v>
      </c>
      <c r="L104" s="5">
        <f t="shared" si="8"/>
        <v>0</v>
      </c>
      <c r="M104" s="5">
        <f t="shared" si="9"/>
        <v>0</v>
      </c>
      <c r="N104" s="21"/>
    </row>
    <row r="105" spans="9:14" x14ac:dyDescent="0.25">
      <c r="I105" s="8">
        <f t="shared" si="10"/>
        <v>2945</v>
      </c>
      <c r="J105" s="11">
        <f t="shared" si="6"/>
        <v>0</v>
      </c>
      <c r="K105" s="9">
        <f t="shared" si="7"/>
        <v>0</v>
      </c>
      <c r="L105" s="9">
        <f t="shared" si="8"/>
        <v>0</v>
      </c>
      <c r="M105" s="9">
        <f t="shared" si="9"/>
        <v>0</v>
      </c>
      <c r="N105" s="22"/>
    </row>
    <row r="106" spans="9:14" x14ac:dyDescent="0.25">
      <c r="I106" s="6">
        <f t="shared" si="10"/>
        <v>2976</v>
      </c>
      <c r="J106" s="5">
        <f t="shared" si="6"/>
        <v>0</v>
      </c>
      <c r="K106" s="5">
        <f t="shared" si="7"/>
        <v>0</v>
      </c>
      <c r="L106" s="5">
        <f t="shared" si="8"/>
        <v>0</v>
      </c>
      <c r="M106" s="5">
        <f t="shared" si="9"/>
        <v>0</v>
      </c>
      <c r="N106" s="21"/>
    </row>
    <row r="107" spans="9:14" x14ac:dyDescent="0.25">
      <c r="I107" s="8">
        <f t="shared" si="10"/>
        <v>3007</v>
      </c>
      <c r="J107" s="11">
        <f t="shared" si="6"/>
        <v>0</v>
      </c>
      <c r="K107" s="9">
        <f t="shared" si="7"/>
        <v>0</v>
      </c>
      <c r="L107" s="9">
        <f t="shared" si="8"/>
        <v>0</v>
      </c>
      <c r="M107" s="9">
        <f t="shared" si="9"/>
        <v>0</v>
      </c>
      <c r="N107" s="22"/>
    </row>
    <row r="108" spans="9:14" x14ac:dyDescent="0.25">
      <c r="I108" s="6">
        <f t="shared" si="10"/>
        <v>3038</v>
      </c>
      <c r="J108" s="5">
        <f t="shared" si="6"/>
        <v>0</v>
      </c>
      <c r="K108" s="5">
        <f t="shared" si="7"/>
        <v>0</v>
      </c>
      <c r="L108" s="5">
        <f t="shared" si="8"/>
        <v>0</v>
      </c>
      <c r="M108" s="5">
        <f t="shared" si="9"/>
        <v>0</v>
      </c>
      <c r="N108" s="21"/>
    </row>
    <row r="109" spans="9:14" x14ac:dyDescent="0.25">
      <c r="I109" s="8">
        <f t="shared" si="10"/>
        <v>3069</v>
      </c>
      <c r="J109" s="11">
        <f t="shared" si="6"/>
        <v>0</v>
      </c>
      <c r="K109" s="9">
        <f t="shared" si="7"/>
        <v>0</v>
      </c>
      <c r="L109" s="9">
        <f t="shared" si="8"/>
        <v>0</v>
      </c>
      <c r="M109" s="9">
        <f t="shared" si="9"/>
        <v>0</v>
      </c>
      <c r="N109" s="22"/>
    </row>
    <row r="110" spans="9:14" x14ac:dyDescent="0.25">
      <c r="I110" s="6">
        <f t="shared" si="10"/>
        <v>3100</v>
      </c>
      <c r="J110" s="5">
        <f t="shared" si="6"/>
        <v>0</v>
      </c>
      <c r="K110" s="5">
        <f t="shared" si="7"/>
        <v>0</v>
      </c>
      <c r="L110" s="5">
        <f t="shared" si="8"/>
        <v>0</v>
      </c>
      <c r="M110" s="5">
        <f t="shared" si="9"/>
        <v>0</v>
      </c>
      <c r="N110" s="21"/>
    </row>
    <row r="111" spans="9:14" x14ac:dyDescent="0.25">
      <c r="I111" s="8">
        <f t="shared" si="10"/>
        <v>3131</v>
      </c>
      <c r="J111" s="11">
        <f t="shared" si="6"/>
        <v>0</v>
      </c>
      <c r="K111" s="9">
        <f t="shared" si="7"/>
        <v>0</v>
      </c>
      <c r="L111" s="9">
        <f t="shared" si="8"/>
        <v>0</v>
      </c>
      <c r="M111" s="9">
        <f t="shared" si="9"/>
        <v>0</v>
      </c>
      <c r="N111" s="22"/>
    </row>
    <row r="112" spans="9:14" x14ac:dyDescent="0.25">
      <c r="I112" s="6">
        <f t="shared" si="10"/>
        <v>3162</v>
      </c>
      <c r="J112" s="5">
        <f t="shared" si="6"/>
        <v>0</v>
      </c>
      <c r="K112" s="5">
        <f t="shared" si="7"/>
        <v>0</v>
      </c>
      <c r="L112" s="5">
        <f t="shared" si="8"/>
        <v>0</v>
      </c>
      <c r="M112" s="5">
        <f t="shared" si="9"/>
        <v>0</v>
      </c>
      <c r="N112" s="21"/>
    </row>
    <row r="113" spans="9:14" x14ac:dyDescent="0.25">
      <c r="I113" s="8">
        <f t="shared" si="10"/>
        <v>3193</v>
      </c>
      <c r="J113" s="11">
        <f t="shared" si="6"/>
        <v>0</v>
      </c>
      <c r="K113" s="9">
        <f t="shared" si="7"/>
        <v>0</v>
      </c>
      <c r="L113" s="9">
        <f t="shared" si="8"/>
        <v>0</v>
      </c>
      <c r="M113" s="9">
        <f t="shared" si="9"/>
        <v>0</v>
      </c>
      <c r="N113" s="22"/>
    </row>
    <row r="114" spans="9:14" x14ac:dyDescent="0.25">
      <c r="I114" s="6">
        <f t="shared" si="10"/>
        <v>3224</v>
      </c>
      <c r="J114" s="5">
        <f t="shared" si="6"/>
        <v>0</v>
      </c>
      <c r="K114" s="5">
        <f t="shared" si="7"/>
        <v>0</v>
      </c>
      <c r="L114" s="5">
        <f t="shared" si="8"/>
        <v>0</v>
      </c>
      <c r="M114" s="5">
        <f t="shared" si="9"/>
        <v>0</v>
      </c>
      <c r="N114" s="21"/>
    </row>
    <row r="115" spans="9:14" x14ac:dyDescent="0.25">
      <c r="I115" s="8">
        <f t="shared" si="10"/>
        <v>3255</v>
      </c>
      <c r="J115" s="11">
        <f t="shared" si="6"/>
        <v>0</v>
      </c>
      <c r="K115" s="9">
        <f t="shared" si="7"/>
        <v>0</v>
      </c>
      <c r="L115" s="9">
        <f t="shared" si="8"/>
        <v>0</v>
      </c>
      <c r="M115" s="9">
        <f t="shared" si="9"/>
        <v>0</v>
      </c>
      <c r="N115" s="22"/>
    </row>
    <row r="116" spans="9:14" x14ac:dyDescent="0.25">
      <c r="I116" s="6">
        <f t="shared" si="10"/>
        <v>3286</v>
      </c>
      <c r="J116" s="5">
        <f t="shared" si="6"/>
        <v>0</v>
      </c>
      <c r="K116" s="5">
        <f t="shared" si="7"/>
        <v>0</v>
      </c>
      <c r="L116" s="5">
        <f t="shared" si="8"/>
        <v>0</v>
      </c>
      <c r="M116" s="5">
        <f t="shared" si="9"/>
        <v>0</v>
      </c>
      <c r="N116" s="21"/>
    </row>
    <row r="117" spans="9:14" x14ac:dyDescent="0.25">
      <c r="I117" s="8">
        <f t="shared" si="10"/>
        <v>3317</v>
      </c>
      <c r="J117" s="11">
        <f t="shared" si="6"/>
        <v>0</v>
      </c>
      <c r="K117" s="9">
        <f t="shared" si="7"/>
        <v>0</v>
      </c>
      <c r="L117" s="9">
        <f t="shared" si="8"/>
        <v>0</v>
      </c>
      <c r="M117" s="9">
        <f t="shared" si="9"/>
        <v>0</v>
      </c>
      <c r="N117" s="22"/>
    </row>
    <row r="118" spans="9:14" x14ac:dyDescent="0.25">
      <c r="I118" s="6">
        <f t="shared" si="10"/>
        <v>3348</v>
      </c>
      <c r="J118" s="5">
        <f t="shared" si="6"/>
        <v>0</v>
      </c>
      <c r="K118" s="5">
        <f t="shared" si="7"/>
        <v>0</v>
      </c>
      <c r="L118" s="5">
        <f t="shared" si="8"/>
        <v>0</v>
      </c>
      <c r="M118" s="5">
        <f t="shared" si="9"/>
        <v>0</v>
      </c>
      <c r="N118" s="21"/>
    </row>
    <row r="119" spans="9:14" x14ac:dyDescent="0.25">
      <c r="I119" s="8">
        <f t="shared" si="10"/>
        <v>3379</v>
      </c>
      <c r="J119" s="11">
        <f t="shared" si="6"/>
        <v>0</v>
      </c>
      <c r="K119" s="9">
        <f t="shared" si="7"/>
        <v>0</v>
      </c>
      <c r="L119" s="9">
        <f t="shared" si="8"/>
        <v>0</v>
      </c>
      <c r="M119" s="9">
        <f t="shared" si="9"/>
        <v>0</v>
      </c>
      <c r="N119" s="22"/>
    </row>
    <row r="120" spans="9:14" x14ac:dyDescent="0.25">
      <c r="I120" s="6">
        <f t="shared" si="10"/>
        <v>3410</v>
      </c>
      <c r="J120" s="5">
        <f t="shared" si="6"/>
        <v>0</v>
      </c>
      <c r="K120" s="5">
        <f t="shared" si="7"/>
        <v>0</v>
      </c>
      <c r="L120" s="5">
        <f t="shared" si="8"/>
        <v>0</v>
      </c>
      <c r="M120" s="5">
        <f t="shared" si="9"/>
        <v>0</v>
      </c>
      <c r="N120" s="21"/>
    </row>
    <row r="121" spans="9:14" x14ac:dyDescent="0.25">
      <c r="I121" s="8">
        <f t="shared" si="10"/>
        <v>3441</v>
      </c>
      <c r="J121" s="11">
        <f t="shared" si="6"/>
        <v>0</v>
      </c>
      <c r="K121" s="9">
        <f t="shared" si="7"/>
        <v>0</v>
      </c>
      <c r="L121" s="9">
        <f t="shared" si="8"/>
        <v>0</v>
      </c>
      <c r="M121" s="9">
        <f t="shared" si="9"/>
        <v>0</v>
      </c>
      <c r="N121" s="22"/>
    </row>
    <row r="122" spans="9:14" x14ac:dyDescent="0.25">
      <c r="I122" s="6">
        <f t="shared" si="10"/>
        <v>3472</v>
      </c>
      <c r="J122" s="5">
        <f t="shared" si="6"/>
        <v>0</v>
      </c>
      <c r="K122" s="5">
        <f t="shared" si="7"/>
        <v>0</v>
      </c>
      <c r="L122" s="5">
        <f t="shared" si="8"/>
        <v>0</v>
      </c>
      <c r="M122" s="5">
        <f t="shared" si="9"/>
        <v>0</v>
      </c>
      <c r="N122" s="21"/>
    </row>
    <row r="123" spans="9:14" x14ac:dyDescent="0.25">
      <c r="I123" s="8">
        <f t="shared" si="10"/>
        <v>3503</v>
      </c>
      <c r="J123" s="11">
        <f t="shared" si="6"/>
        <v>0</v>
      </c>
      <c r="K123" s="9">
        <f t="shared" si="7"/>
        <v>0</v>
      </c>
      <c r="L123" s="9">
        <f t="shared" si="8"/>
        <v>0</v>
      </c>
      <c r="M123" s="9">
        <f t="shared" si="9"/>
        <v>0</v>
      </c>
      <c r="N123" s="22"/>
    </row>
    <row r="124" spans="9:14" x14ac:dyDescent="0.25">
      <c r="I124" s="6">
        <f t="shared" si="10"/>
        <v>3534</v>
      </c>
      <c r="J124" s="5">
        <f t="shared" si="6"/>
        <v>0</v>
      </c>
      <c r="K124" s="5">
        <f t="shared" si="7"/>
        <v>0</v>
      </c>
      <c r="L124" s="5">
        <f t="shared" si="8"/>
        <v>0</v>
      </c>
      <c r="M124" s="5">
        <f t="shared" si="9"/>
        <v>0</v>
      </c>
      <c r="N124" s="21"/>
    </row>
    <row r="125" spans="9:14" x14ac:dyDescent="0.25">
      <c r="I125" s="8">
        <f t="shared" si="10"/>
        <v>3565</v>
      </c>
      <c r="J125" s="11">
        <f t="shared" si="6"/>
        <v>0</v>
      </c>
      <c r="K125" s="9">
        <f t="shared" si="7"/>
        <v>0</v>
      </c>
      <c r="L125" s="9">
        <f t="shared" si="8"/>
        <v>0</v>
      </c>
      <c r="M125" s="9">
        <f t="shared" si="9"/>
        <v>0</v>
      </c>
      <c r="N125" s="22"/>
    </row>
    <row r="126" spans="9:14" x14ac:dyDescent="0.25">
      <c r="I126" s="6">
        <f t="shared" si="10"/>
        <v>3596</v>
      </c>
      <c r="J126" s="5">
        <f t="shared" si="6"/>
        <v>0</v>
      </c>
      <c r="K126" s="5">
        <f t="shared" si="7"/>
        <v>0</v>
      </c>
      <c r="L126" s="5">
        <f t="shared" si="8"/>
        <v>0</v>
      </c>
      <c r="M126" s="5">
        <f t="shared" si="9"/>
        <v>0</v>
      </c>
      <c r="N126" s="21"/>
    </row>
    <row r="127" spans="9:14" x14ac:dyDescent="0.25">
      <c r="I127" s="8">
        <f t="shared" si="10"/>
        <v>3627</v>
      </c>
      <c r="J127" s="11">
        <f t="shared" si="6"/>
        <v>0</v>
      </c>
      <c r="K127" s="9">
        <f t="shared" si="7"/>
        <v>0</v>
      </c>
      <c r="L127" s="9">
        <f t="shared" si="8"/>
        <v>0</v>
      </c>
      <c r="M127" s="9">
        <f t="shared" si="9"/>
        <v>0</v>
      </c>
      <c r="N127" s="22"/>
    </row>
    <row r="128" spans="9:14" x14ac:dyDescent="0.25">
      <c r="I128" s="6">
        <f t="shared" si="10"/>
        <v>3658</v>
      </c>
      <c r="J128" s="5">
        <f t="shared" si="6"/>
        <v>0</v>
      </c>
      <c r="K128" s="5">
        <f t="shared" si="7"/>
        <v>0</v>
      </c>
      <c r="L128" s="5">
        <f t="shared" si="8"/>
        <v>0</v>
      </c>
      <c r="M128" s="5">
        <f t="shared" si="9"/>
        <v>0</v>
      </c>
      <c r="N128" s="21"/>
    </row>
    <row r="129" spans="9:14" x14ac:dyDescent="0.25">
      <c r="I129" s="8">
        <f t="shared" si="10"/>
        <v>3689</v>
      </c>
      <c r="J129" s="11">
        <f t="shared" si="6"/>
        <v>0</v>
      </c>
      <c r="K129" s="9">
        <f t="shared" si="7"/>
        <v>0</v>
      </c>
      <c r="L129" s="9">
        <f t="shared" si="8"/>
        <v>0</v>
      </c>
      <c r="M129" s="9">
        <f t="shared" si="9"/>
        <v>0</v>
      </c>
      <c r="N129" s="22"/>
    </row>
    <row r="130" spans="9:14" x14ac:dyDescent="0.25">
      <c r="I130" s="6">
        <f t="shared" si="10"/>
        <v>3720</v>
      </c>
      <c r="J130" s="5">
        <f t="shared" si="6"/>
        <v>0</v>
      </c>
      <c r="K130" s="5">
        <f t="shared" si="7"/>
        <v>0</v>
      </c>
      <c r="L130" s="5">
        <f t="shared" si="8"/>
        <v>0</v>
      </c>
      <c r="M130" s="5">
        <f t="shared" si="9"/>
        <v>0</v>
      </c>
      <c r="N130" s="21"/>
    </row>
    <row r="131" spans="9:14" x14ac:dyDescent="0.25">
      <c r="I131" s="8">
        <f t="shared" si="10"/>
        <v>3751</v>
      </c>
      <c r="J131" s="11">
        <f t="shared" si="6"/>
        <v>0</v>
      </c>
      <c r="K131" s="9">
        <f t="shared" si="7"/>
        <v>0</v>
      </c>
      <c r="L131" s="9">
        <f t="shared" si="8"/>
        <v>0</v>
      </c>
      <c r="M131" s="9">
        <f t="shared" si="9"/>
        <v>0</v>
      </c>
      <c r="N131" s="22"/>
    </row>
    <row r="132" spans="9:14" x14ac:dyDescent="0.25">
      <c r="I132" s="6">
        <f t="shared" si="10"/>
        <v>3782</v>
      </c>
      <c r="J132" s="5">
        <f t="shared" si="6"/>
        <v>0</v>
      </c>
      <c r="K132" s="5">
        <f t="shared" si="7"/>
        <v>0</v>
      </c>
      <c r="L132" s="5">
        <f t="shared" si="8"/>
        <v>0</v>
      </c>
      <c r="M132" s="5">
        <f t="shared" si="9"/>
        <v>0</v>
      </c>
      <c r="N132" s="21"/>
    </row>
    <row r="133" spans="9:14" x14ac:dyDescent="0.25">
      <c r="I133" s="8">
        <f t="shared" si="10"/>
        <v>3813</v>
      </c>
      <c r="J133" s="11">
        <f t="shared" si="6"/>
        <v>0</v>
      </c>
      <c r="K133" s="9">
        <f t="shared" si="7"/>
        <v>0</v>
      </c>
      <c r="L133" s="9">
        <f t="shared" si="8"/>
        <v>0</v>
      </c>
      <c r="M133" s="9">
        <f t="shared" si="9"/>
        <v>0</v>
      </c>
      <c r="N133" s="22"/>
    </row>
    <row r="134" spans="9:14" x14ac:dyDescent="0.25">
      <c r="I134" s="6">
        <f t="shared" si="10"/>
        <v>3844</v>
      </c>
      <c r="J134" s="5">
        <f t="shared" si="6"/>
        <v>0</v>
      </c>
      <c r="K134" s="5">
        <f t="shared" si="7"/>
        <v>0</v>
      </c>
      <c r="L134" s="5">
        <f t="shared" si="8"/>
        <v>0</v>
      </c>
      <c r="M134" s="5">
        <f t="shared" si="9"/>
        <v>0</v>
      </c>
      <c r="N134" s="21"/>
    </row>
    <row r="135" spans="9:14" x14ac:dyDescent="0.25">
      <c r="I135" s="8">
        <f t="shared" si="10"/>
        <v>3875</v>
      </c>
      <c r="J135" s="11">
        <f t="shared" si="6"/>
        <v>0</v>
      </c>
      <c r="K135" s="9">
        <f t="shared" si="7"/>
        <v>0</v>
      </c>
      <c r="L135" s="9">
        <f t="shared" si="8"/>
        <v>0</v>
      </c>
      <c r="M135" s="9">
        <f t="shared" si="9"/>
        <v>0</v>
      </c>
      <c r="N135" s="22"/>
    </row>
    <row r="136" spans="9:14" x14ac:dyDescent="0.25">
      <c r="I136" s="6">
        <f t="shared" si="10"/>
        <v>3906</v>
      </c>
      <c r="J136" s="5">
        <f t="shared" si="6"/>
        <v>0</v>
      </c>
      <c r="K136" s="5">
        <f t="shared" si="7"/>
        <v>0</v>
      </c>
      <c r="L136" s="5">
        <f t="shared" si="8"/>
        <v>0</v>
      </c>
      <c r="M136" s="5">
        <f t="shared" si="9"/>
        <v>0</v>
      </c>
      <c r="N136" s="21"/>
    </row>
    <row r="137" spans="9:14" x14ac:dyDescent="0.25">
      <c r="I137" s="8">
        <f t="shared" si="10"/>
        <v>3937</v>
      </c>
      <c r="J137" s="11">
        <f t="shared" si="6"/>
        <v>0</v>
      </c>
      <c r="K137" s="9">
        <f t="shared" si="7"/>
        <v>0</v>
      </c>
      <c r="L137" s="9">
        <f t="shared" si="8"/>
        <v>0</v>
      </c>
      <c r="M137" s="9">
        <f t="shared" si="9"/>
        <v>0</v>
      </c>
      <c r="N137" s="22"/>
    </row>
    <row r="138" spans="9:14" x14ac:dyDescent="0.25">
      <c r="I138" s="6">
        <f t="shared" si="10"/>
        <v>3968</v>
      </c>
      <c r="J138" s="5">
        <f t="shared" si="6"/>
        <v>0</v>
      </c>
      <c r="K138" s="5">
        <f t="shared" si="7"/>
        <v>0</v>
      </c>
      <c r="L138" s="5">
        <f t="shared" si="8"/>
        <v>0</v>
      </c>
      <c r="M138" s="5">
        <f t="shared" si="9"/>
        <v>0</v>
      </c>
      <c r="N138" s="21"/>
    </row>
    <row r="139" spans="9:14" x14ac:dyDescent="0.25">
      <c r="I139" s="8">
        <f t="shared" si="10"/>
        <v>3999</v>
      </c>
      <c r="J139" s="11">
        <f t="shared" ref="J139:J141" si="11">IFERROR(IF(M138&lt;-PMT(M$6,L$6,M$9),M138*(1+M$6),-PMT(M$6,L$6,M$9)),0)</f>
        <v>0</v>
      </c>
      <c r="K139" s="9">
        <f t="shared" ref="K139:K141" si="12">IFERROR(M138*$M$6,0)</f>
        <v>0</v>
      </c>
      <c r="L139" s="9">
        <f t="shared" ref="L139:L141" si="13">J139-K139+N139</f>
        <v>0</v>
      </c>
      <c r="M139" s="9">
        <f t="shared" ref="M139:M141" si="14">M138-L139</f>
        <v>0</v>
      </c>
      <c r="N139" s="22"/>
    </row>
    <row r="140" spans="9:14" x14ac:dyDescent="0.25">
      <c r="I140" s="6">
        <f t="shared" ref="I140:I141" si="15">I139+31</f>
        <v>4030</v>
      </c>
      <c r="J140" s="5">
        <f t="shared" si="11"/>
        <v>0</v>
      </c>
      <c r="K140" s="5">
        <f t="shared" si="12"/>
        <v>0</v>
      </c>
      <c r="L140" s="5">
        <f t="shared" si="13"/>
        <v>0</v>
      </c>
      <c r="M140" s="5">
        <f t="shared" si="14"/>
        <v>0</v>
      </c>
      <c r="N140" s="21"/>
    </row>
    <row r="141" spans="9:14" x14ac:dyDescent="0.25">
      <c r="I141" s="8">
        <f t="shared" si="15"/>
        <v>4061</v>
      </c>
      <c r="J141" s="11">
        <f t="shared" si="11"/>
        <v>0</v>
      </c>
      <c r="K141" s="9">
        <f t="shared" si="12"/>
        <v>0</v>
      </c>
      <c r="L141" s="9">
        <f t="shared" si="13"/>
        <v>0</v>
      </c>
      <c r="M141" s="9">
        <f t="shared" si="14"/>
        <v>0</v>
      </c>
      <c r="N141" s="22"/>
    </row>
    <row r="142" spans="9:14" x14ac:dyDescent="0.25">
      <c r="I142" s="7"/>
      <c r="J142" s="7"/>
      <c r="K142" s="7"/>
      <c r="L142" s="7"/>
      <c r="M142" s="7"/>
      <c r="N142" s="7"/>
    </row>
    <row r="143" spans="9:14" x14ac:dyDescent="0.25">
      <c r="I143" s="7"/>
      <c r="J143" s="7"/>
      <c r="K143" s="7"/>
      <c r="L143" s="7"/>
      <c r="M143" s="7"/>
      <c r="N143" s="7"/>
    </row>
    <row r="144" spans="9:14" x14ac:dyDescent="0.25">
      <c r="I144" s="7"/>
      <c r="J144" s="7"/>
      <c r="K144" s="7"/>
      <c r="L144" s="7"/>
      <c r="M144" s="7"/>
      <c r="N144" s="7"/>
    </row>
    <row r="145" spans="9:14" x14ac:dyDescent="0.25">
      <c r="I145" s="7"/>
      <c r="J145" s="7"/>
      <c r="K145" s="7"/>
      <c r="L145" s="7"/>
      <c r="M145" s="7"/>
      <c r="N145" s="7"/>
    </row>
    <row r="146" spans="9:14" x14ac:dyDescent="0.25">
      <c r="I146" s="7"/>
      <c r="J146" s="7"/>
      <c r="K146" s="7"/>
      <c r="L146" s="7"/>
      <c r="M146" s="7"/>
      <c r="N146" s="7"/>
    </row>
    <row r="147" spans="9:14" x14ac:dyDescent="0.25">
      <c r="I147" s="7"/>
      <c r="J147" s="7"/>
      <c r="K147" s="7"/>
      <c r="L147" s="7"/>
      <c r="M147" s="7"/>
      <c r="N147" s="7"/>
    </row>
    <row r="148" spans="9:14" x14ac:dyDescent="0.25">
      <c r="I148" s="7"/>
      <c r="J148" s="7"/>
      <c r="K148" s="7"/>
      <c r="L148" s="7"/>
      <c r="M148" s="7"/>
      <c r="N148" s="7"/>
    </row>
    <row r="149" spans="9:14" x14ac:dyDescent="0.25">
      <c r="I149" s="7"/>
      <c r="J149" s="7"/>
      <c r="K149" s="7"/>
      <c r="L149" s="7"/>
      <c r="M149" s="7"/>
      <c r="N149" s="7"/>
    </row>
    <row r="150" spans="9:14" x14ac:dyDescent="0.25">
      <c r="I150" s="7"/>
      <c r="J150" s="7"/>
      <c r="K150" s="7"/>
      <c r="L150" s="7"/>
      <c r="M150" s="7"/>
      <c r="N150" s="7"/>
    </row>
    <row r="151" spans="9:14" x14ac:dyDescent="0.25">
      <c r="I151" s="7"/>
      <c r="J151" s="7"/>
      <c r="K151" s="7"/>
      <c r="L151" s="7"/>
      <c r="M151" s="7"/>
      <c r="N151" s="7"/>
    </row>
    <row r="152" spans="9:14" x14ac:dyDescent="0.25">
      <c r="I152" s="7"/>
      <c r="J152" s="7"/>
      <c r="K152" s="7"/>
      <c r="L152" s="7"/>
      <c r="M152" s="7"/>
      <c r="N152" s="7"/>
    </row>
    <row r="153" spans="9:14" x14ac:dyDescent="0.25">
      <c r="I153" s="7"/>
      <c r="J153" s="7"/>
      <c r="K153" s="7"/>
      <c r="L153" s="7"/>
      <c r="M153" s="7"/>
      <c r="N153" s="7"/>
    </row>
    <row r="154" spans="9:14" x14ac:dyDescent="0.25">
      <c r="I154" s="7"/>
      <c r="J154" s="7"/>
      <c r="K154" s="7"/>
      <c r="L154" s="7"/>
      <c r="M154" s="7"/>
      <c r="N154" s="7"/>
    </row>
    <row r="155" spans="9:14" x14ac:dyDescent="0.25">
      <c r="I155" s="7"/>
      <c r="J155" s="7"/>
      <c r="K155" s="7"/>
      <c r="L155" s="7"/>
      <c r="M155" s="7"/>
      <c r="N155" s="7"/>
    </row>
    <row r="156" spans="9:14" x14ac:dyDescent="0.25">
      <c r="I156" s="7"/>
      <c r="J156" s="7"/>
      <c r="K156" s="7"/>
      <c r="L156" s="7"/>
      <c r="M156" s="7"/>
      <c r="N156" s="7"/>
    </row>
    <row r="157" spans="9:14" x14ac:dyDescent="0.25">
      <c r="I157" s="7"/>
      <c r="J157" s="7"/>
      <c r="K157" s="7"/>
      <c r="L157" s="7"/>
      <c r="M157" s="7"/>
      <c r="N157" s="7"/>
    </row>
    <row r="158" spans="9:14" x14ac:dyDescent="0.25">
      <c r="I158" s="7"/>
      <c r="J158" s="7"/>
      <c r="K158" s="7"/>
      <c r="L158" s="7"/>
      <c r="M158" s="7"/>
      <c r="N158" s="7"/>
    </row>
    <row r="159" spans="9:14" x14ac:dyDescent="0.25">
      <c r="I159" s="7"/>
      <c r="J159" s="7"/>
      <c r="K159" s="7"/>
      <c r="L159" s="7"/>
      <c r="M159" s="7"/>
      <c r="N159" s="7"/>
    </row>
    <row r="160" spans="9:14" x14ac:dyDescent="0.25">
      <c r="I160" s="7"/>
      <c r="J160" s="7"/>
      <c r="K160" s="7"/>
      <c r="L160" s="7"/>
      <c r="M160" s="7"/>
      <c r="N160" s="7"/>
    </row>
    <row r="161" spans="9:14" x14ac:dyDescent="0.25">
      <c r="I161" s="7"/>
      <c r="J161" s="7"/>
      <c r="K161" s="7"/>
      <c r="L161" s="7"/>
      <c r="M161" s="7"/>
      <c r="N161" s="7"/>
    </row>
    <row r="162" spans="9:14" x14ac:dyDescent="0.25">
      <c r="I162" s="7"/>
      <c r="J162" s="7"/>
      <c r="K162" s="7"/>
      <c r="L162" s="7"/>
      <c r="M162" s="7"/>
      <c r="N162" s="7"/>
    </row>
    <row r="163" spans="9:14" x14ac:dyDescent="0.25">
      <c r="I163" s="7"/>
      <c r="J163" s="7"/>
      <c r="K163" s="7"/>
      <c r="L163" s="7"/>
      <c r="M163" s="7"/>
      <c r="N163" s="7"/>
    </row>
    <row r="164" spans="9:14" x14ac:dyDescent="0.25">
      <c r="I164" s="7"/>
      <c r="J164" s="7"/>
      <c r="K164" s="7"/>
      <c r="L164" s="7"/>
      <c r="M164" s="7"/>
      <c r="N164" s="7"/>
    </row>
    <row r="165" spans="9:14" x14ac:dyDescent="0.25">
      <c r="I165" s="7"/>
      <c r="J165" s="7"/>
      <c r="K165" s="7"/>
      <c r="L165" s="7"/>
      <c r="M165" s="7"/>
      <c r="N165" s="7"/>
    </row>
    <row r="166" spans="9:14" x14ac:dyDescent="0.25">
      <c r="I166" s="7"/>
      <c r="J166" s="7"/>
      <c r="K166" s="7"/>
      <c r="L166" s="7"/>
      <c r="M166" s="7"/>
      <c r="N166" s="7"/>
    </row>
    <row r="167" spans="9:14" x14ac:dyDescent="0.25">
      <c r="I167" s="7"/>
      <c r="J167" s="7"/>
      <c r="K167" s="7"/>
      <c r="L167" s="7"/>
      <c r="M167" s="7"/>
      <c r="N167" s="7"/>
    </row>
    <row r="168" spans="9:14" x14ac:dyDescent="0.25">
      <c r="I168" s="7"/>
      <c r="J168" s="7"/>
      <c r="K168" s="7"/>
      <c r="L168" s="7"/>
      <c r="M168" s="7"/>
      <c r="N168" s="7"/>
    </row>
    <row r="169" spans="9:14" x14ac:dyDescent="0.25">
      <c r="I169" s="7"/>
      <c r="J169" s="7"/>
      <c r="K169" s="7"/>
      <c r="L169" s="7"/>
      <c r="M169" s="7"/>
      <c r="N169" s="7"/>
    </row>
    <row r="170" spans="9:14" x14ac:dyDescent="0.25">
      <c r="I170" s="7"/>
      <c r="J170" s="7"/>
      <c r="K170" s="7"/>
      <c r="L170" s="7"/>
      <c r="M170" s="7"/>
      <c r="N170" s="7"/>
    </row>
    <row r="171" spans="9:14" x14ac:dyDescent="0.25">
      <c r="I171" s="7"/>
      <c r="J171" s="7"/>
      <c r="K171" s="7"/>
      <c r="L171" s="7"/>
      <c r="M171" s="7"/>
      <c r="N171" s="7"/>
    </row>
    <row r="172" spans="9:14" x14ac:dyDescent="0.25">
      <c r="I172" s="7"/>
      <c r="J172" s="7"/>
      <c r="K172" s="7"/>
      <c r="L172" s="7"/>
      <c r="M172" s="7"/>
      <c r="N172" s="7"/>
    </row>
    <row r="173" spans="9:14" x14ac:dyDescent="0.25">
      <c r="I173" s="7"/>
      <c r="J173" s="7"/>
      <c r="K173" s="7"/>
      <c r="L173" s="7"/>
      <c r="M173" s="7"/>
      <c r="N173" s="7"/>
    </row>
    <row r="174" spans="9:14" x14ac:dyDescent="0.25">
      <c r="I174" s="7"/>
      <c r="J174" s="7"/>
      <c r="K174" s="7"/>
      <c r="L174" s="7"/>
      <c r="M174" s="7"/>
      <c r="N174" s="7"/>
    </row>
    <row r="175" spans="9:14" x14ac:dyDescent="0.25">
      <c r="I175" s="7"/>
      <c r="J175" s="7"/>
      <c r="K175" s="7"/>
      <c r="L175" s="7"/>
      <c r="M175" s="7"/>
      <c r="N175" s="7"/>
    </row>
    <row r="176" spans="9:14" x14ac:dyDescent="0.25">
      <c r="I176" s="7"/>
      <c r="J176" s="7"/>
      <c r="K176" s="7"/>
      <c r="L176" s="7"/>
      <c r="M176" s="7"/>
      <c r="N176" s="7"/>
    </row>
    <row r="177" spans="9:14" x14ac:dyDescent="0.25">
      <c r="I177" s="7"/>
      <c r="J177" s="7"/>
      <c r="K177" s="7"/>
      <c r="L177" s="7"/>
      <c r="M177" s="7"/>
      <c r="N177" s="7"/>
    </row>
    <row r="178" spans="9:14" x14ac:dyDescent="0.25">
      <c r="I178" s="7"/>
      <c r="J178" s="7"/>
      <c r="K178" s="7"/>
      <c r="L178" s="7"/>
      <c r="M178" s="7"/>
      <c r="N178" s="7"/>
    </row>
    <row r="179" spans="9:14" x14ac:dyDescent="0.25">
      <c r="I179" s="7"/>
      <c r="J179" s="7"/>
      <c r="K179" s="7"/>
      <c r="L179" s="7"/>
      <c r="M179" s="7"/>
      <c r="N179" s="7"/>
    </row>
    <row r="180" spans="9:14" x14ac:dyDescent="0.25">
      <c r="I180" s="7"/>
      <c r="J180" s="7"/>
      <c r="K180" s="7"/>
      <c r="L180" s="7"/>
      <c r="M180" s="7"/>
      <c r="N180" s="7"/>
    </row>
    <row r="181" spans="9:14" x14ac:dyDescent="0.25">
      <c r="I181" s="7"/>
      <c r="J181" s="7"/>
      <c r="K181" s="7"/>
      <c r="L181" s="7"/>
      <c r="M181" s="7"/>
      <c r="N181" s="7"/>
    </row>
    <row r="182" spans="9:14" x14ac:dyDescent="0.25">
      <c r="I182" s="7"/>
      <c r="J182" s="7"/>
      <c r="K182" s="7"/>
      <c r="L182" s="7"/>
      <c r="M182" s="7"/>
      <c r="N182" s="7"/>
    </row>
    <row r="183" spans="9:14" x14ac:dyDescent="0.25">
      <c r="I183" s="7"/>
      <c r="J183" s="7"/>
      <c r="K183" s="7"/>
      <c r="L183" s="7"/>
      <c r="M183" s="7"/>
      <c r="N183" s="7"/>
    </row>
    <row r="184" spans="9:14" x14ac:dyDescent="0.25">
      <c r="I184" s="7"/>
      <c r="J184" s="7"/>
      <c r="K184" s="7"/>
      <c r="L184" s="7"/>
      <c r="M184" s="7"/>
      <c r="N184" s="7"/>
    </row>
    <row r="185" spans="9:14" x14ac:dyDescent="0.25">
      <c r="I185" s="7"/>
      <c r="J185" s="7"/>
      <c r="K185" s="7"/>
      <c r="L185" s="7"/>
      <c r="M185" s="7"/>
      <c r="N185" s="7"/>
    </row>
  </sheetData>
  <mergeCells count="18">
    <mergeCell ref="C21:D21"/>
    <mergeCell ref="A4:A5"/>
    <mergeCell ref="B4:B5"/>
    <mergeCell ref="C4:C5"/>
    <mergeCell ref="D4:D5"/>
    <mergeCell ref="A1:B1"/>
    <mergeCell ref="H4:H5"/>
    <mergeCell ref="E4:E5"/>
    <mergeCell ref="F4:F5"/>
    <mergeCell ref="L4:L5"/>
    <mergeCell ref="O9:O10"/>
    <mergeCell ref="P9:P10"/>
    <mergeCell ref="I9:L9"/>
    <mergeCell ref="I4:I5"/>
    <mergeCell ref="J4:J5"/>
    <mergeCell ref="K4:K5"/>
    <mergeCell ref="M4:M5"/>
    <mergeCell ref="N4:N5"/>
  </mergeCells>
  <conditionalFormatting sqref="E6:G21">
    <cfRule type="cellIs" dxfId="0" priority="2" operator="equal">
      <formula>0</formula>
    </cfRule>
  </conditionalFormatting>
  <conditionalFormatting sqref="B25">
    <cfRule type="cellIs" priority="1" operator="lessThan">
      <formula>0</formula>
    </cfRule>
  </conditionalFormatting>
  <dataValidations count="2">
    <dataValidation type="custom" allowBlank="1" showInputMessage="1" showErrorMessage="1" error="OPPS!  Your payment amount is less than the minimum required payment!" sqref="B25">
      <formula1>"IF&lt;0"</formula1>
    </dataValidation>
    <dataValidation type="list" allowBlank="1" showInputMessage="1" showErrorMessage="1" sqref="H6">
      <formula1>$A$6:$A$20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Tracker Spreadsheet</vt:lpstr>
      <vt:lpstr>DebtNames</vt:lpstr>
    </vt:vector>
  </TitlesOfParts>
  <Company>Fresenius Medical 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M Gargasz</dc:creator>
  <cp:lastModifiedBy>Brent M Gargasz</cp:lastModifiedBy>
  <dcterms:created xsi:type="dcterms:W3CDTF">2019-03-23T00:43:35Z</dcterms:created>
  <dcterms:modified xsi:type="dcterms:W3CDTF">2019-03-25T00:59:04Z</dcterms:modified>
</cp:coreProperties>
</file>