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19200" windowHeight="8235"/>
  </bookViews>
  <sheets>
    <sheet name="Profit and Loss Statement" sheetId="2" r:id="rId1"/>
    <sheet name="Calculations" sheetId="3" r:id="rId2"/>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O17" i="2" l="1"/>
  <c r="B11" i="3"/>
  <c r="E9" i="3"/>
  <c r="F9" i="3"/>
  <c r="G9" i="3"/>
  <c r="H9" i="3"/>
  <c r="I9" i="3"/>
  <c r="J9" i="3"/>
  <c r="K9" i="3"/>
  <c r="L9" i="3"/>
  <c r="N9" i="3"/>
  <c r="O9" i="3"/>
  <c r="P9" i="3"/>
  <c r="M9" i="3"/>
  <c r="B15" i="3"/>
  <c r="E15" i="3"/>
  <c r="C7" i="2"/>
  <c r="F15" i="3"/>
  <c r="D7" i="2"/>
  <c r="D20" i="2"/>
  <c r="E20" i="2"/>
  <c r="F20" i="2"/>
  <c r="G20" i="2"/>
  <c r="H20" i="2"/>
  <c r="I20" i="2"/>
  <c r="J20" i="2"/>
  <c r="K20" i="2"/>
  <c r="L20" i="2"/>
  <c r="M20" i="2"/>
  <c r="N20" i="2"/>
  <c r="O14" i="2"/>
  <c r="O15" i="2"/>
  <c r="O16" i="2"/>
  <c r="O18" i="2"/>
  <c r="O20" i="2"/>
  <c r="C20" i="2"/>
  <c r="D11" i="2"/>
  <c r="G15" i="3"/>
  <c r="E7" i="2"/>
  <c r="E11" i="2"/>
  <c r="H15" i="3"/>
  <c r="F7" i="2"/>
  <c r="F11" i="2"/>
  <c r="I15" i="3"/>
  <c r="G7" i="2"/>
  <c r="G11" i="2"/>
  <c r="J15" i="3"/>
  <c r="H7" i="2"/>
  <c r="H11" i="2"/>
  <c r="K15" i="3"/>
  <c r="I7" i="2"/>
  <c r="I11" i="2"/>
  <c r="L15" i="3"/>
  <c r="J7" i="2"/>
  <c r="J11" i="2"/>
  <c r="M15" i="3"/>
  <c r="K7" i="2"/>
  <c r="K11" i="2"/>
  <c r="N15" i="3"/>
  <c r="L7" i="2"/>
  <c r="L11" i="2"/>
  <c r="O15" i="3"/>
  <c r="M7" i="2"/>
  <c r="M11" i="2"/>
  <c r="P15" i="3"/>
  <c r="N7" i="2"/>
  <c r="N11" i="2"/>
  <c r="O7" i="2"/>
  <c r="O9" i="2"/>
  <c r="O11" i="2"/>
  <c r="C11" i="2"/>
  <c r="Q6" i="3"/>
  <c r="Q15" i="3"/>
  <c r="L5" i="2"/>
  <c r="M5" i="2"/>
  <c r="N5" i="2"/>
  <c r="D5" i="2"/>
  <c r="E5" i="2"/>
  <c r="F5" i="2"/>
  <c r="G5" i="2"/>
  <c r="H5" i="2"/>
  <c r="I5" i="2"/>
  <c r="J5" i="2"/>
  <c r="K5" i="2"/>
  <c r="D22" i="2"/>
  <c r="E22" i="2"/>
  <c r="F22" i="2"/>
  <c r="G22" i="2"/>
  <c r="H22" i="2"/>
  <c r="I22" i="2"/>
  <c r="J22" i="2"/>
  <c r="K22" i="2"/>
  <c r="L22" i="2"/>
  <c r="M22" i="2"/>
  <c r="N22" i="2"/>
  <c r="O22" i="2"/>
  <c r="C22" i="2"/>
</calcChain>
</file>

<file path=xl/comments1.xml><?xml version="1.0" encoding="utf-8"?>
<comments xmlns="http://schemas.openxmlformats.org/spreadsheetml/2006/main">
  <authors>
    <author>OHallorK</author>
    <author>Diane Peat</author>
  </authors>
  <commentList>
    <comment ref="C5" authorId="0" shapeId="0">
      <text>
        <r>
          <rPr>
            <sz val="12"/>
            <color indexed="81"/>
            <rFont val="Tahoma"/>
            <family val="2"/>
          </rPr>
          <t>Insert start month and year</t>
        </r>
        <r>
          <rPr>
            <sz val="8"/>
            <color indexed="81"/>
            <rFont val="Tahoma"/>
          </rPr>
          <t xml:space="preserve">
</t>
        </r>
      </text>
    </comment>
    <comment ref="B7" authorId="1" shapeId="0">
      <text>
        <r>
          <rPr>
            <sz val="9"/>
            <color indexed="81"/>
            <rFont val="Arial"/>
          </rPr>
          <t xml:space="preserve">This would be the total number of products you think you could sell each month x selling price for each product </t>
        </r>
      </text>
    </comment>
    <comment ref="B9" authorId="1" shapeId="0">
      <text>
        <r>
          <rPr>
            <sz val="9"/>
            <color indexed="81"/>
            <rFont val="Arial"/>
          </rPr>
          <t>This would be any discount for cash or early payments - you may have nothing to include in this column</t>
        </r>
      </text>
    </comment>
    <comment ref="B14" authorId="1" shapeId="0">
      <text>
        <r>
          <rPr>
            <sz val="9"/>
            <color indexed="81"/>
            <rFont val="Arial"/>
          </rPr>
          <t>These are the expenses you will incur to product your product or service (eg. flour, raw materials, etc)</t>
        </r>
      </text>
    </comment>
    <comment ref="B15" authorId="1" shapeId="0">
      <text>
        <r>
          <rPr>
            <sz val="9"/>
            <color indexed="81"/>
            <rFont val="Arial"/>
          </rPr>
          <t>These would include monthly cost of letterbox drops, advertisements, etc</t>
        </r>
      </text>
    </comment>
    <comment ref="B16" authorId="1" shapeId="0">
      <text>
        <r>
          <rPr>
            <sz val="9"/>
            <color indexed="81"/>
            <rFont val="Arial"/>
          </rPr>
          <t>These would include monthly cost of hosting your website.</t>
        </r>
      </text>
    </comment>
    <comment ref="B17" authorId="1" shapeId="0">
      <text>
        <r>
          <rPr>
            <sz val="9"/>
            <color indexed="81"/>
            <rFont val="Arial"/>
          </rPr>
          <t>These would include expenses for postage of your finished products</t>
        </r>
      </text>
    </comment>
    <comment ref="B18" authorId="1" shapeId="0">
      <text>
        <r>
          <rPr>
            <sz val="9"/>
            <color indexed="81"/>
            <rFont val="Arial"/>
          </rPr>
          <t xml:space="preserve">These would include miscellaneous expenses such as transport, etc </t>
        </r>
      </text>
    </comment>
  </commentList>
</comments>
</file>

<file path=xl/sharedStrings.xml><?xml version="1.0" encoding="utf-8"?>
<sst xmlns="http://schemas.openxmlformats.org/spreadsheetml/2006/main" count="49" uniqueCount="37">
  <si>
    <t>Month</t>
  </si>
  <si>
    <t>Income</t>
  </si>
  <si>
    <t>Total Expenses</t>
  </si>
  <si>
    <t>Total Sales</t>
  </si>
  <si>
    <t>Total Net Income</t>
  </si>
  <si>
    <t>Website Expenses</t>
  </si>
  <si>
    <r>
      <t>Monthly Net Profit /</t>
    </r>
    <r>
      <rPr>
        <b/>
        <sz val="11"/>
        <color indexed="10"/>
        <rFont val="Verdana"/>
      </rPr>
      <t xml:space="preserve"> (Loss)</t>
    </r>
    <phoneticPr fontId="10" type="noConversion"/>
  </si>
  <si>
    <t>Yearly Total</t>
    <phoneticPr fontId="10" type="noConversion"/>
  </si>
  <si>
    <r>
      <t>Less</t>
    </r>
    <r>
      <rPr>
        <b/>
        <sz val="11"/>
        <rFont val="Verdana"/>
        <family val="2"/>
      </rPr>
      <t xml:space="preserve"> Total Discounts</t>
    </r>
    <phoneticPr fontId="10" type="noConversion"/>
  </si>
  <si>
    <t>Marketing Expenses</t>
    <phoneticPr fontId="10" type="noConversion"/>
  </si>
  <si>
    <t>Production Expenses</t>
  </si>
  <si>
    <t xml:space="preserve">PROFIT AND LOSS STATEMENT FOR </t>
  </si>
  <si>
    <t>FOR THE 12 MONTH PERIOD</t>
  </si>
  <si>
    <t xml:space="preserve">CALCULATION OF SELLING PRICE FOR </t>
  </si>
  <si>
    <t>Estimated units sold per month</t>
  </si>
  <si>
    <t>Total</t>
  </si>
  <si>
    <t>$</t>
  </si>
  <si>
    <t>Postage</t>
  </si>
  <si>
    <t>Total Production Expenses</t>
  </si>
  <si>
    <t>TOTAL</t>
  </si>
  <si>
    <t>Estimated unit price - Total Production Expenses divided by Units</t>
  </si>
  <si>
    <t>Production</t>
  </si>
  <si>
    <t>Marketing</t>
  </si>
  <si>
    <t>Website</t>
  </si>
  <si>
    <t>To complete this sheet: 
1.  Insert figures for Production Expenses such as Production, Marketing, Website, Postage and two others if applicable. 
2.  Insert figures for your estimated units sold per month for the 12 month period, remembering that in some months you  may sell more or less than others. For example, if you are making chocolates, Valentines Day, Easter and Christmas are higher selling times so February, April and December would be peak sales periods. 
3.  When you have included these figures, your spreadsheet will automatically calculate the Total Production Expenses and Total Sales. 
4. The Unit Selling Price will usually be double the Unit Production Cost, so this has been included as the formula. If you want the price to be higher or lower, you need to adjust the formula in Cell B13</t>
  </si>
  <si>
    <t xml:space="preserve">Miscellaneous Expenses </t>
  </si>
  <si>
    <t>Postage Expenses</t>
  </si>
  <si>
    <t>Average cost of each unit</t>
  </si>
  <si>
    <t>Break Even Analysis</t>
  </si>
  <si>
    <t>Average Selling Price per Unit</t>
  </si>
  <si>
    <r>
      <rPr>
        <b/>
        <sz val="10"/>
        <color rgb="FF0000FF"/>
        <rFont val="Arial"/>
      </rPr>
      <t xml:space="preserve">How to use this document: </t>
    </r>
    <r>
      <rPr>
        <b/>
        <sz val="10"/>
        <color rgb="FF3366FF"/>
        <rFont val="Arial"/>
      </rPr>
      <t xml:space="preserve">
</t>
    </r>
    <r>
      <rPr>
        <sz val="10"/>
        <color rgb="FFFF0000"/>
        <rFont val="Arial"/>
      </rPr>
      <t>1. Use the</t>
    </r>
    <r>
      <rPr>
        <b/>
        <sz val="10"/>
        <color rgb="FFFF0000"/>
        <rFont val="Arial"/>
      </rPr>
      <t xml:space="preserve"> SAVE AS …</t>
    </r>
    <r>
      <rPr>
        <sz val="10"/>
        <color rgb="FFFF0000"/>
        <rFont val="Arial"/>
      </rPr>
      <t xml:space="preserve"> function</t>
    </r>
    <r>
      <rPr>
        <b/>
        <sz val="10"/>
        <color rgb="FFFF0000"/>
        <rFont val="Arial"/>
      </rPr>
      <t xml:space="preserve"> BEFORE </t>
    </r>
    <r>
      <rPr>
        <sz val="10"/>
        <color rgb="FFFF0000"/>
        <rFont val="Arial"/>
      </rPr>
      <t xml:space="preserve">you start! </t>
    </r>
    <r>
      <rPr>
        <b/>
        <sz val="10"/>
        <color rgb="FFFF0000"/>
        <rFont val="Arial"/>
      </rPr>
      <t xml:space="preserve">
</t>
    </r>
    <r>
      <rPr>
        <sz val="10"/>
        <color rgb="FFFF0000"/>
        <rFont val="Arial"/>
      </rPr>
      <t xml:space="preserve">2. Go to the </t>
    </r>
    <r>
      <rPr>
        <b/>
        <sz val="10"/>
        <color rgb="FFFF0000"/>
        <rFont val="Arial"/>
      </rPr>
      <t xml:space="preserve">Calculations </t>
    </r>
    <r>
      <rPr>
        <sz val="10"/>
        <color rgb="FFFF0000"/>
        <rFont val="Arial"/>
      </rPr>
      <t xml:space="preserve">tab (yellow tab at bottom of spreadsheet) to complete your estimated figures.
3. Your </t>
    </r>
    <r>
      <rPr>
        <b/>
        <sz val="10"/>
        <color rgb="FFFF0000"/>
        <rFont val="Arial"/>
      </rPr>
      <t xml:space="preserve">Sales </t>
    </r>
    <r>
      <rPr>
        <sz val="10"/>
        <color rgb="FFFF0000"/>
        <rFont val="Arial"/>
      </rPr>
      <t xml:space="preserve">figures will be automatically entered into the </t>
    </r>
    <r>
      <rPr>
        <b/>
        <sz val="10"/>
        <color rgb="FFFF0000"/>
        <rFont val="Arial"/>
      </rPr>
      <t xml:space="preserve">Profit and Loss Statement </t>
    </r>
    <r>
      <rPr>
        <sz val="10"/>
        <color rgb="FFFF0000"/>
        <rFont val="Arial"/>
      </rPr>
      <t>(blue tab at bottom of spreadsheet)
4. Continue to complete the Expenses figures
5. Formulas are set into the spreadsheet fil so that Totals, etc will be automatically calculated</t>
    </r>
    <r>
      <rPr>
        <b/>
        <sz val="10"/>
        <color rgb="FFFF0000"/>
        <rFont val="Arial"/>
      </rPr>
      <t xml:space="preserve">
</t>
    </r>
    <r>
      <rPr>
        <b/>
        <sz val="10"/>
        <color rgb="FF3366FF"/>
        <rFont val="Arial"/>
      </rPr>
      <t xml:space="preserve">
</t>
    </r>
    <r>
      <rPr>
        <b/>
        <sz val="10"/>
        <color rgb="FF0000FF"/>
        <rFont val="Arial"/>
      </rPr>
      <t xml:space="preserve">DELETE THIS SECTION AFTER COMPLETING </t>
    </r>
    <r>
      <rPr>
        <b/>
        <sz val="10"/>
        <color indexed="10"/>
        <rFont val="Arial"/>
      </rPr>
      <t xml:space="preserve">
</t>
    </r>
  </si>
  <si>
    <t>Rawganic Wholefoods</t>
  </si>
  <si>
    <t>Production expenses per month</t>
  </si>
  <si>
    <t xml:space="preserve">Paid for </t>
  </si>
  <si>
    <t>Paid for</t>
  </si>
  <si>
    <t>September 2013 - August 2014</t>
  </si>
  <si>
    <t>Expenses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</si>
</sst>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_);[Red]\(&quot;$&quot;#,##0\)"/>
    <numFmt numFmtId="165" formatCode="mmm\ yy"/>
    <numFmt numFmtId="166" formatCode="&quot;$&quot;#,##0"/>
    <numFmt numFmtId="167" formatCode="&quot;$&quot;#,##0.00"/>
    <numFmt numFmtId="168" formatCode="#,##0.0"/>
  </numFmts>
  <fonts count="49" x14ac:knownFonts="1">
    <font>
      <sz val="10"/>
      <name val="Arial"/>
    </font>
    <font>
      <b/>
      <sz val="11"/>
      <color indexed="9"/>
      <name val="Verdana"/>
      <family val="2"/>
    </font>
    <font>
      <sz val="10"/>
      <color indexed="9"/>
      <name val="Verdana"/>
      <family val="2"/>
    </font>
    <font>
      <b/>
      <sz val="10"/>
      <color indexed="9"/>
      <name val="Verdana"/>
      <family val="2"/>
    </font>
    <font>
      <b/>
      <sz val="11"/>
      <name val="Verdana"/>
      <family val="2"/>
    </font>
    <font>
      <sz val="10"/>
      <name val="Verdana"/>
      <family val="2"/>
    </font>
    <font>
      <sz val="11"/>
      <name val="Verdana"/>
      <family val="2"/>
    </font>
    <font>
      <b/>
      <sz val="10"/>
      <name val="Verdana"/>
      <family val="2"/>
    </font>
    <font>
      <sz val="12"/>
      <color indexed="81"/>
      <name val="Tahoma"/>
      <family val="2"/>
    </font>
    <font>
      <sz val="8"/>
      <color indexed="81"/>
      <name val="Tahoma"/>
    </font>
    <font>
      <sz val="8"/>
      <name val="Arial"/>
      <family val="2"/>
    </font>
    <font>
      <b/>
      <sz val="9"/>
      <color indexed="12"/>
      <name val="Arial"/>
      <family val="2"/>
    </font>
    <font>
      <sz val="10"/>
      <color indexed="12"/>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ont>
    <font>
      <b/>
      <sz val="10"/>
      <color indexed="10"/>
      <name val="Arial"/>
    </font>
    <font>
      <b/>
      <sz val="11"/>
      <color indexed="10"/>
      <name val="Verdana"/>
    </font>
    <font>
      <b/>
      <i/>
      <sz val="11"/>
      <name val="Verdana"/>
    </font>
    <font>
      <b/>
      <sz val="12"/>
      <color indexed="10"/>
      <name val="Arial"/>
    </font>
    <font>
      <b/>
      <sz val="10"/>
      <name val="Arial"/>
    </font>
    <font>
      <b/>
      <sz val="10"/>
      <color rgb="FF3366FF"/>
      <name val="Arial"/>
    </font>
    <font>
      <sz val="9"/>
      <color indexed="81"/>
      <name val="Arial"/>
    </font>
    <font>
      <u/>
      <sz val="10"/>
      <color theme="10"/>
      <name val="Arial"/>
    </font>
    <font>
      <u/>
      <sz val="10"/>
      <color theme="11"/>
      <name val="Arial"/>
    </font>
    <font>
      <sz val="10"/>
      <name val="Calibri"/>
    </font>
    <font>
      <b/>
      <sz val="10"/>
      <name val="Calibri"/>
    </font>
    <font>
      <b/>
      <sz val="14"/>
      <color indexed="10"/>
      <name val="Calibri"/>
    </font>
    <font>
      <b/>
      <sz val="12"/>
      <color indexed="10"/>
      <name val="Calibri"/>
    </font>
    <font>
      <b/>
      <sz val="10"/>
      <color rgb="FFFF0000"/>
      <name val="Calibri"/>
    </font>
    <font>
      <sz val="10"/>
      <color rgb="FFFF0000"/>
      <name val="Arial"/>
    </font>
    <font>
      <b/>
      <sz val="10"/>
      <color rgb="FFFF0000"/>
      <name val="Arial"/>
    </font>
    <font>
      <b/>
      <sz val="10"/>
      <color rgb="FF0000FF"/>
      <name val="Arial"/>
    </font>
  </fonts>
  <fills count="29">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theme="4" tint="0.79998168889431442"/>
        <bgColor indexed="64"/>
      </patternFill>
    </fill>
    <fill>
      <patternFill patternType="solid">
        <fgColor rgb="FFFFFF00"/>
        <bgColor indexed="64"/>
      </patternFill>
    </fill>
  </fills>
  <borders count="30">
    <border>
      <left/>
      <right/>
      <top/>
      <bottom/>
      <diagonal/>
    </border>
    <border>
      <left/>
      <right/>
      <top/>
      <bottom style="thin">
        <color indexed="23"/>
      </bottom>
      <diagonal/>
    </border>
    <border>
      <left style="thin">
        <color auto="1"/>
      </left>
      <right/>
      <top style="thin">
        <color auto="1"/>
      </top>
      <bottom style="thin">
        <color auto="1"/>
      </bottom>
      <diagonal/>
    </border>
    <border>
      <left/>
      <right style="dotted">
        <color indexed="23"/>
      </right>
      <top style="thin">
        <color auto="1"/>
      </top>
      <bottom style="thin">
        <color auto="1"/>
      </bottom>
      <diagonal/>
    </border>
    <border>
      <left style="dotted">
        <color indexed="23"/>
      </left>
      <right style="dotted">
        <color indexed="23"/>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dotted">
        <color indexed="23"/>
      </left>
      <right style="dotted">
        <color indexed="23"/>
      </right>
      <top style="thin">
        <color indexed="23"/>
      </top>
      <bottom style="thin">
        <color indexed="23"/>
      </bottom>
      <diagonal/>
    </border>
    <border>
      <left style="dotted">
        <color indexed="23"/>
      </left>
      <right style="dotted">
        <color indexed="23"/>
      </right>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dotted">
        <color indexed="23"/>
      </left>
      <right style="dotted">
        <color indexed="23"/>
      </right>
      <top style="thin">
        <color indexed="23"/>
      </top>
      <bottom/>
      <diagonal/>
    </border>
    <border>
      <left style="dotted">
        <color indexed="23"/>
      </left>
      <right style="dotted">
        <color indexed="23"/>
      </right>
      <top/>
      <bottom style="thin">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style="dotted">
        <color indexed="23"/>
      </left>
      <right/>
      <top/>
      <bottom/>
      <diagonal/>
    </border>
    <border>
      <left style="thin">
        <color auto="1"/>
      </left>
      <right/>
      <top style="thin">
        <color auto="1"/>
      </top>
      <bottom style="double">
        <color auto="1"/>
      </bottom>
      <diagonal/>
    </border>
    <border>
      <left/>
      <right/>
      <top style="thin">
        <color auto="1"/>
      </top>
      <bottom style="double">
        <color auto="1"/>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medium">
        <color auto="1"/>
      </bottom>
      <diagonal/>
    </border>
  </borders>
  <cellStyleXfs count="56">
    <xf numFmtId="0" fontId="0"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6" fillId="5" borderId="0" applyNumberFormat="0" applyBorder="0" applyAlignment="0" applyProtection="0"/>
    <xf numFmtId="0" fontId="17" fillId="22" borderId="21" applyNumberFormat="0" applyAlignment="0" applyProtection="0"/>
    <xf numFmtId="0" fontId="18" fillId="23" borderId="22" applyNumberFormat="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0" borderId="23" applyNumberFormat="0" applyFill="0" applyAlignment="0" applyProtection="0"/>
    <xf numFmtId="0" fontId="22" fillId="0" borderId="24" applyNumberFormat="0" applyFill="0" applyAlignment="0" applyProtection="0"/>
    <xf numFmtId="0" fontId="23" fillId="0" borderId="20" applyNumberFormat="0" applyFill="0" applyAlignment="0" applyProtection="0"/>
    <xf numFmtId="0" fontId="23" fillId="0" borderId="0" applyNumberFormat="0" applyFill="0" applyBorder="0" applyAlignment="0" applyProtection="0"/>
    <xf numFmtId="0" fontId="24" fillId="9" borderId="21" applyNumberFormat="0" applyAlignment="0" applyProtection="0"/>
    <xf numFmtId="0" fontId="25" fillId="0" borderId="25" applyNumberFormat="0" applyFill="0" applyAlignment="0" applyProtection="0"/>
    <xf numFmtId="0" fontId="26" fillId="24" borderId="0" applyNumberFormat="0" applyBorder="0" applyAlignment="0" applyProtection="0"/>
    <xf numFmtId="0" fontId="13" fillId="25" borderId="26" applyNumberFormat="0" applyFont="0" applyAlignment="0" applyProtection="0"/>
    <xf numFmtId="0" fontId="27" fillId="22" borderId="27" applyNumberFormat="0" applyAlignment="0" applyProtection="0"/>
    <xf numFmtId="0" fontId="28" fillId="0" borderId="0" applyNumberFormat="0" applyFill="0" applyBorder="0" applyAlignment="0" applyProtection="0"/>
    <xf numFmtId="0" fontId="29" fillId="0" borderId="28" applyNumberFormat="0" applyFill="0" applyAlignment="0" applyProtection="0"/>
    <xf numFmtId="0" fontId="3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66">
    <xf numFmtId="0" fontId="0" fillId="0" borderId="0" xfId="0"/>
    <xf numFmtId="165" fontId="3" fillId="2" borderId="4" xfId="0" applyNumberFormat="1" applyFont="1" applyFill="1" applyBorder="1" applyAlignment="1" applyProtection="1">
      <alignment horizontal="center" wrapText="1"/>
      <protection locked="0"/>
    </xf>
    <xf numFmtId="165" fontId="3" fillId="2" borderId="4" xfId="0" applyNumberFormat="1" applyFont="1" applyFill="1" applyBorder="1" applyAlignment="1" applyProtection="1">
      <alignment horizontal="center" wrapText="1"/>
    </xf>
    <xf numFmtId="165" fontId="3" fillId="2" borderId="5" xfId="0" applyNumberFormat="1" applyFont="1" applyFill="1" applyBorder="1" applyAlignment="1" applyProtection="1">
      <alignment horizontal="center" wrapText="1"/>
    </xf>
    <xf numFmtId="3" fontId="5" fillId="0" borderId="8" xfId="0" applyNumberFormat="1" applyFont="1" applyBorder="1" applyProtection="1">
      <protection locked="0"/>
    </xf>
    <xf numFmtId="3" fontId="5" fillId="0" borderId="9" xfId="0" applyNumberFormat="1" applyFont="1" applyBorder="1" applyProtection="1">
      <protection locked="0"/>
    </xf>
    <xf numFmtId="0" fontId="6" fillId="0" borderId="6" xfId="0" applyFont="1" applyBorder="1" applyProtection="1"/>
    <xf numFmtId="3" fontId="7" fillId="0" borderId="0" xfId="0" applyNumberFormat="1" applyFont="1" applyBorder="1" applyProtection="1"/>
    <xf numFmtId="3" fontId="7" fillId="0" borderId="10" xfId="0" applyNumberFormat="1" applyFont="1" applyBorder="1" applyProtection="1"/>
    <xf numFmtId="0" fontId="6" fillId="0" borderId="11" xfId="0" applyFont="1" applyBorder="1" applyProtection="1"/>
    <xf numFmtId="0" fontId="6" fillId="0" borderId="0" xfId="0" applyFont="1" applyBorder="1" applyProtection="1"/>
    <xf numFmtId="3" fontId="5" fillId="0" borderId="0" xfId="0" applyNumberFormat="1" applyFont="1" applyBorder="1" applyProtection="1"/>
    <xf numFmtId="0" fontId="4" fillId="3" borderId="2" xfId="0" applyFont="1" applyFill="1" applyBorder="1" applyProtection="1"/>
    <xf numFmtId="0" fontId="6" fillId="3" borderId="12" xfId="0" applyFont="1" applyFill="1" applyBorder="1" applyProtection="1"/>
    <xf numFmtId="3" fontId="7" fillId="3" borderId="12" xfId="0" applyNumberFormat="1" applyFont="1" applyFill="1" applyBorder="1" applyProtection="1"/>
    <xf numFmtId="0" fontId="4" fillId="0" borderId="0" xfId="0" applyFont="1" applyBorder="1" applyProtection="1"/>
    <xf numFmtId="0" fontId="0" fillId="0" borderId="0" xfId="0" applyProtection="1">
      <protection locked="0"/>
    </xf>
    <xf numFmtId="0" fontId="6" fillId="0" borderId="0" xfId="0" applyFont="1" applyBorder="1" applyProtection="1">
      <protection locked="0"/>
    </xf>
    <xf numFmtId="3" fontId="4" fillId="0" borderId="9" xfId="0" applyNumberFormat="1" applyFont="1" applyBorder="1" applyProtection="1">
      <protection locked="0"/>
    </xf>
    <xf numFmtId="0" fontId="1" fillId="2" borderId="2" xfId="0" applyFont="1" applyFill="1" applyBorder="1" applyAlignment="1"/>
    <xf numFmtId="0" fontId="4" fillId="3" borderId="18" xfId="0" applyFont="1" applyFill="1" applyBorder="1"/>
    <xf numFmtId="4" fontId="4" fillId="3" borderId="19" xfId="0" applyNumberFormat="1" applyFont="1" applyFill="1" applyBorder="1" applyProtection="1"/>
    <xf numFmtId="0" fontId="0" fillId="0" borderId="0" xfId="0" applyBorder="1"/>
    <xf numFmtId="0" fontId="34" fillId="0" borderId="0" xfId="0" applyFont="1" applyBorder="1" applyProtection="1"/>
    <xf numFmtId="0" fontId="7" fillId="0" borderId="7" xfId="0" applyFont="1" applyBorder="1" applyProtection="1"/>
    <xf numFmtId="0" fontId="7" fillId="0" borderId="0" xfId="0" applyFont="1" applyBorder="1" applyProtection="1"/>
    <xf numFmtId="0" fontId="13" fillId="0" borderId="0" xfId="0" applyFont="1"/>
    <xf numFmtId="3" fontId="4" fillId="0" borderId="0" xfId="0" applyNumberFormat="1" applyFont="1" applyBorder="1" applyProtection="1">
      <protection locked="0"/>
    </xf>
    <xf numFmtId="3" fontId="5" fillId="0" borderId="17" xfId="0" applyNumberFormat="1" applyFont="1" applyBorder="1" applyProtection="1">
      <protection locked="0"/>
    </xf>
    <xf numFmtId="3" fontId="4" fillId="0" borderId="15" xfId="0" applyNumberFormat="1" applyFont="1" applyBorder="1" applyProtection="1">
      <protection locked="0"/>
    </xf>
    <xf numFmtId="3" fontId="5" fillId="0" borderId="16" xfId="0" applyNumberFormat="1" applyFont="1" applyBorder="1" applyProtection="1">
      <protection locked="0"/>
    </xf>
    <xf numFmtId="3" fontId="7" fillId="0" borderId="14" xfId="0" applyNumberFormat="1" applyFont="1" applyBorder="1" applyProtection="1">
      <protection locked="0"/>
    </xf>
    <xf numFmtId="0" fontId="35" fillId="0" borderId="0" xfId="0" applyFont="1" applyAlignment="1" applyProtection="1">
      <alignment horizontal="left" vertical="center"/>
      <protection locked="0"/>
    </xf>
    <xf numFmtId="0" fontId="36" fillId="0" borderId="0" xfId="0" applyFont="1" applyAlignment="1" applyProtection="1">
      <alignment horizontal="right" vertical="center"/>
      <protection locked="0"/>
    </xf>
    <xf numFmtId="0" fontId="41" fillId="0" borderId="0" xfId="0" applyFont="1"/>
    <xf numFmtId="0" fontId="42" fillId="0" borderId="0" xfId="0" applyFont="1" applyAlignment="1" applyProtection="1">
      <alignment horizontal="right" vertical="center"/>
      <protection locked="0"/>
    </xf>
    <xf numFmtId="0" fontId="44" fillId="0" borderId="0" xfId="0" applyFont="1" applyAlignment="1" applyProtection="1">
      <alignment horizontal="left" vertical="center"/>
      <protection locked="0"/>
    </xf>
    <xf numFmtId="0" fontId="41" fillId="0" borderId="0" xfId="0" applyFont="1" applyProtection="1">
      <protection locked="0"/>
    </xf>
    <xf numFmtId="0" fontId="42" fillId="0" borderId="0" xfId="0" applyFont="1"/>
    <xf numFmtId="17" fontId="42" fillId="0" borderId="0" xfId="0" applyNumberFormat="1" applyFont="1"/>
    <xf numFmtId="0" fontId="42" fillId="0" borderId="0" xfId="0" applyFont="1" applyAlignment="1">
      <alignment horizontal="center"/>
    </xf>
    <xf numFmtId="0" fontId="42" fillId="0" borderId="0" xfId="0" applyFont="1" applyAlignment="1">
      <alignment horizontal="center" vertical="center"/>
    </xf>
    <xf numFmtId="166" fontId="41" fillId="0" borderId="0" xfId="0" applyNumberFormat="1" applyFont="1"/>
    <xf numFmtId="166" fontId="42" fillId="0" borderId="29" xfId="0" applyNumberFormat="1" applyFont="1" applyFill="1" applyBorder="1"/>
    <xf numFmtId="167" fontId="42" fillId="0" borderId="0" xfId="0" applyNumberFormat="1" applyFont="1"/>
    <xf numFmtId="0" fontId="41" fillId="27" borderId="0" xfId="0" applyFont="1" applyFill="1"/>
    <xf numFmtId="167" fontId="42" fillId="27" borderId="0" xfId="0" applyNumberFormat="1" applyFont="1" applyFill="1"/>
    <xf numFmtId="168" fontId="41" fillId="0" borderId="0" xfId="0" applyNumberFormat="1" applyFont="1"/>
    <xf numFmtId="3" fontId="41" fillId="27" borderId="0" xfId="0" applyNumberFormat="1" applyFont="1" applyFill="1"/>
    <xf numFmtId="3" fontId="5" fillId="28" borderId="8" xfId="0" applyNumberFormat="1" applyFont="1" applyFill="1" applyBorder="1" applyProtection="1">
      <protection locked="0"/>
    </xf>
    <xf numFmtId="3" fontId="7" fillId="28" borderId="13" xfId="0" applyNumberFormat="1" applyFont="1" applyFill="1" applyBorder="1" applyProtection="1">
      <protection locked="0"/>
    </xf>
    <xf numFmtId="164" fontId="7" fillId="28" borderId="19" xfId="0" applyNumberFormat="1" applyFont="1" applyFill="1" applyBorder="1" applyProtection="1"/>
    <xf numFmtId="3" fontId="7" fillId="28" borderId="12" xfId="0" applyNumberFormat="1" applyFont="1" applyFill="1" applyBorder="1" applyProtection="1"/>
    <xf numFmtId="0" fontId="32" fillId="0" borderId="0" xfId="0" applyFont="1" applyAlignment="1" applyProtection="1">
      <alignment vertical="top" wrapText="1"/>
      <protection locked="0"/>
    </xf>
    <xf numFmtId="0" fontId="4" fillId="3" borderId="2" xfId="0" applyFont="1" applyFill="1" applyBorder="1" applyAlignment="1" applyProtection="1"/>
    <xf numFmtId="0" fontId="5" fillId="0" borderId="12" xfId="0" applyFont="1" applyBorder="1" applyAlignment="1"/>
    <xf numFmtId="0" fontId="31" fillId="0" borderId="0" xfId="0" applyFont="1" applyAlignment="1" applyProtection="1">
      <alignment horizontal="left" vertical="center"/>
      <protection locked="0"/>
    </xf>
    <xf numFmtId="0" fontId="1" fillId="2" borderId="2" xfId="0" applyFont="1" applyFill="1" applyBorder="1" applyAlignment="1"/>
    <xf numFmtId="0" fontId="2" fillId="2" borderId="3" xfId="0" applyFont="1" applyFill="1" applyBorder="1" applyAlignment="1"/>
    <xf numFmtId="0" fontId="11" fillId="0" borderId="1" xfId="0" applyNumberFormat="1"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32" fillId="26" borderId="0" xfId="0" applyNumberFormat="1" applyFont="1" applyFill="1" applyBorder="1" applyAlignment="1" applyProtection="1">
      <alignment horizontal="left" vertical="center" wrapText="1"/>
      <protection locked="0"/>
    </xf>
    <xf numFmtId="0" fontId="36" fillId="0" borderId="0" xfId="0" applyFont="1" applyAlignment="1" applyProtection="1">
      <alignment horizontal="right" vertical="center"/>
      <protection locked="0"/>
    </xf>
    <xf numFmtId="0" fontId="42" fillId="0" borderId="0" xfId="0" applyFont="1" applyAlignment="1" applyProtection="1">
      <alignment horizontal="right" vertical="center"/>
      <protection locked="0"/>
    </xf>
    <xf numFmtId="0" fontId="43" fillId="0" borderId="0" xfId="0" applyFont="1" applyAlignment="1" applyProtection="1">
      <alignment horizontal="left" vertical="center"/>
      <protection locked="0"/>
    </xf>
    <xf numFmtId="0" fontId="45" fillId="28" borderId="0" xfId="0" applyFont="1" applyFill="1" applyAlignment="1">
      <alignment horizontal="left" vertical="top" wrapText="1"/>
    </xf>
  </cellXfs>
  <cellStyles count="5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Good" xfId="29"/>
    <cellStyle name="Heading 1" xfId="30"/>
    <cellStyle name="Heading 2" xfId="31"/>
    <cellStyle name="Heading 3" xfId="32"/>
    <cellStyle name="Heading 4" xfId="33"/>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66FF"/>
  </sheetPr>
  <dimension ref="A1:P33"/>
  <sheetViews>
    <sheetView tabSelected="1" topLeftCell="A7" zoomScale="150" workbookViewId="0">
      <selection activeCell="N15" sqref="N15"/>
    </sheetView>
  </sheetViews>
  <sheetFormatPr defaultColWidth="8.85546875" defaultRowHeight="12.75" x14ac:dyDescent="0.2"/>
  <cols>
    <col min="1" max="1" width="14.7109375" customWidth="1"/>
    <col min="2" max="2" width="31" customWidth="1"/>
    <col min="3" max="3" width="10.28515625" bestFit="1" customWidth="1"/>
    <col min="15" max="15" width="13.85546875" customWidth="1"/>
  </cols>
  <sheetData>
    <row r="1" spans="1:16" ht="39" customHeight="1" x14ac:dyDescent="0.2">
      <c r="C1" s="62" t="s">
        <v>11</v>
      </c>
      <c r="D1" s="62"/>
      <c r="E1" s="62"/>
      <c r="F1" s="62"/>
      <c r="G1" s="62"/>
      <c r="H1" s="56" t="s">
        <v>31</v>
      </c>
      <c r="I1" s="56"/>
      <c r="J1" s="56"/>
      <c r="K1" s="56"/>
      <c r="L1" s="56"/>
      <c r="M1" s="16"/>
    </row>
    <row r="2" spans="1:16" ht="27.75" customHeight="1" x14ac:dyDescent="0.2">
      <c r="A2" s="53"/>
      <c r="B2" s="16"/>
      <c r="D2" s="33" t="s">
        <v>12</v>
      </c>
      <c r="E2" s="32" t="s">
        <v>35</v>
      </c>
      <c r="F2" s="32"/>
      <c r="G2" s="32"/>
      <c r="H2" s="32"/>
      <c r="I2" s="16"/>
      <c r="J2" s="16"/>
      <c r="K2" s="16"/>
      <c r="L2" s="16"/>
      <c r="M2" s="16"/>
    </row>
    <row r="3" spans="1:16" ht="0.75" hidden="1" customHeight="1" x14ac:dyDescent="0.2">
      <c r="A3" s="61"/>
      <c r="B3" s="61"/>
      <c r="C3" s="61"/>
      <c r="D3" s="61"/>
      <c r="E3" s="61"/>
      <c r="F3" s="61"/>
      <c r="G3" s="61"/>
      <c r="H3" s="61"/>
      <c r="I3" s="61"/>
      <c r="J3" s="61"/>
      <c r="K3" s="61"/>
      <c r="L3" s="61"/>
      <c r="M3" s="61"/>
      <c r="N3" s="61"/>
    </row>
    <row r="5" spans="1:16" ht="14.25" x14ac:dyDescent="0.2">
      <c r="A5" s="57" t="s">
        <v>0</v>
      </c>
      <c r="B5" s="58"/>
      <c r="C5" s="1">
        <v>41518</v>
      </c>
      <c r="D5" s="2">
        <f>DATE(YEAR(C5),MONTH(C5)+1,1)</f>
        <v>41548</v>
      </c>
      <c r="E5" s="2">
        <f>DATE(YEAR(C5),MONTH(C5)+2,1)</f>
        <v>41579</v>
      </c>
      <c r="F5" s="2">
        <f>DATE(YEAR(C5),MONTH(C5)+3,1)</f>
        <v>41609</v>
      </c>
      <c r="G5" s="2">
        <f>DATE(YEAR(C5),MONTH(C5)+4,1)</f>
        <v>41640</v>
      </c>
      <c r="H5" s="2">
        <f>DATE(YEAR(C5),MONTH(C5)+5,1)</f>
        <v>41671</v>
      </c>
      <c r="I5" s="2">
        <f>DATE(YEAR(C5),MONTH(C5)+6,1)</f>
        <v>41699</v>
      </c>
      <c r="J5" s="2">
        <f>DATE(YEAR(C5),MONTH(C5)+7,1)</f>
        <v>41730</v>
      </c>
      <c r="K5" s="2">
        <f>DATE(YEAR(C5),MONTH(C5)+8,1)</f>
        <v>41760</v>
      </c>
      <c r="L5" s="2">
        <f>DATE(YEAR(C5),MONTH(C5)+9,1)</f>
        <v>41791</v>
      </c>
      <c r="M5" s="2">
        <f>DATE(YEAR(C5),MONTH(C5)+10,1)</f>
        <v>41821</v>
      </c>
      <c r="N5" s="3">
        <f>DATE(YEAR(C5),MONTH(C5)+11,1)</f>
        <v>41852</v>
      </c>
      <c r="O5" s="19" t="s">
        <v>7</v>
      </c>
    </row>
    <row r="6" spans="1:16" ht="14.25" x14ac:dyDescent="0.2">
      <c r="A6" s="18" t="s">
        <v>1</v>
      </c>
      <c r="B6" s="5"/>
      <c r="C6" s="5"/>
      <c r="D6" s="5"/>
      <c r="E6" s="5"/>
      <c r="F6" s="5"/>
      <c r="G6" s="5"/>
      <c r="H6" s="5"/>
      <c r="I6" s="5"/>
      <c r="J6" s="5"/>
      <c r="K6" s="5"/>
      <c r="L6" s="5"/>
      <c r="M6" s="5"/>
      <c r="N6" s="5"/>
      <c r="O6" s="5"/>
    </row>
    <row r="7" spans="1:16" ht="14.25" x14ac:dyDescent="0.2">
      <c r="A7" s="6"/>
      <c r="B7" s="24" t="s">
        <v>3</v>
      </c>
      <c r="C7" s="49">
        <f>Calculations!E15</f>
        <v>104.83411553724051</v>
      </c>
      <c r="D7" s="49">
        <f>Calculations!F15</f>
        <v>104.83411553724051</v>
      </c>
      <c r="E7" s="49">
        <f>Calculations!G15</f>
        <v>97.845174501424481</v>
      </c>
      <c r="F7" s="49">
        <f>Calculations!H15</f>
        <v>97.845174501424481</v>
      </c>
      <c r="G7" s="49">
        <f>Calculations!I15</f>
        <v>90.85623346560844</v>
      </c>
      <c r="H7" s="49">
        <f>Calculations!J15</f>
        <v>90.85623346560844</v>
      </c>
      <c r="I7" s="49">
        <f>Calculations!K15</f>
        <v>97.845174501424481</v>
      </c>
      <c r="J7" s="49">
        <f>Calculations!L15</f>
        <v>104.83411553724051</v>
      </c>
      <c r="K7" s="49">
        <f>Calculations!M15</f>
        <v>139.77882071632069</v>
      </c>
      <c r="L7" s="49">
        <f>Calculations!N15</f>
        <v>146.76776175213672</v>
      </c>
      <c r="M7" s="49">
        <f>Calculations!O15</f>
        <v>125.80093864468861</v>
      </c>
      <c r="N7" s="49">
        <f>Calculations!P15</f>
        <v>111.82305657305655</v>
      </c>
      <c r="O7" s="50">
        <f>SUM(C7:N7)</f>
        <v>1313.9209147334145</v>
      </c>
    </row>
    <row r="8" spans="1:16" ht="14.25" x14ac:dyDescent="0.2">
      <c r="A8" s="9"/>
      <c r="B8" s="25"/>
      <c r="C8" s="4"/>
      <c r="D8" s="4"/>
      <c r="E8" s="4"/>
      <c r="F8" s="4"/>
      <c r="G8" s="4"/>
      <c r="H8" s="4"/>
      <c r="I8" s="4"/>
      <c r="J8" s="4"/>
      <c r="K8" s="4"/>
      <c r="L8" s="4"/>
      <c r="M8" s="4"/>
      <c r="N8" s="7"/>
      <c r="O8" s="7"/>
      <c r="P8" s="22"/>
    </row>
    <row r="9" spans="1:16" ht="14.25" x14ac:dyDescent="0.2">
      <c r="A9" s="23" t="s">
        <v>8</v>
      </c>
      <c r="B9" s="26"/>
      <c r="C9" s="4">
        <v>0</v>
      </c>
      <c r="D9" s="4">
        <v>0</v>
      </c>
      <c r="E9" s="4">
        <v>0</v>
      </c>
      <c r="F9" s="4">
        <v>0</v>
      </c>
      <c r="G9" s="4">
        <v>0</v>
      </c>
      <c r="H9" s="4">
        <v>0</v>
      </c>
      <c r="I9" s="4">
        <v>0</v>
      </c>
      <c r="J9" s="4">
        <v>0</v>
      </c>
      <c r="K9" s="4">
        <v>0</v>
      </c>
      <c r="L9" s="4">
        <v>0</v>
      </c>
      <c r="M9" s="4">
        <v>0</v>
      </c>
      <c r="N9" s="4">
        <v>0</v>
      </c>
      <c r="O9" s="31">
        <f>SUM(C9:N9)</f>
        <v>0</v>
      </c>
    </row>
    <row r="10" spans="1:16" ht="14.25" x14ac:dyDescent="0.2">
      <c r="A10" s="9"/>
      <c r="B10" s="17"/>
      <c r="C10" s="5"/>
      <c r="D10" s="5"/>
      <c r="E10" s="5"/>
      <c r="F10" s="5"/>
      <c r="G10" s="5"/>
      <c r="H10" s="5"/>
      <c r="I10" s="5"/>
      <c r="J10" s="5"/>
      <c r="K10" s="5"/>
      <c r="L10" s="5"/>
      <c r="M10" s="5"/>
      <c r="N10" s="5"/>
      <c r="O10" s="5"/>
    </row>
    <row r="11" spans="1:16" ht="17.100000000000001" customHeight="1" x14ac:dyDescent="0.2">
      <c r="A11" s="12" t="s">
        <v>4</v>
      </c>
      <c r="B11" s="13"/>
      <c r="C11" s="52">
        <f>C7-C9</f>
        <v>104.83411553724051</v>
      </c>
      <c r="D11" s="52">
        <f t="shared" ref="D11:O11" si="0">D7-D9</f>
        <v>104.83411553724051</v>
      </c>
      <c r="E11" s="52">
        <f t="shared" si="0"/>
        <v>97.845174501424481</v>
      </c>
      <c r="F11" s="52">
        <f t="shared" si="0"/>
        <v>97.845174501424481</v>
      </c>
      <c r="G11" s="52">
        <f t="shared" si="0"/>
        <v>90.85623346560844</v>
      </c>
      <c r="H11" s="52">
        <f t="shared" si="0"/>
        <v>90.85623346560844</v>
      </c>
      <c r="I11" s="52">
        <f t="shared" si="0"/>
        <v>97.845174501424481</v>
      </c>
      <c r="J11" s="52">
        <f t="shared" si="0"/>
        <v>104.83411553724051</v>
      </c>
      <c r="K11" s="52">
        <f t="shared" si="0"/>
        <v>139.77882071632069</v>
      </c>
      <c r="L11" s="52">
        <f t="shared" si="0"/>
        <v>146.76776175213672</v>
      </c>
      <c r="M11" s="52">
        <f t="shared" si="0"/>
        <v>125.80093864468861</v>
      </c>
      <c r="N11" s="52">
        <f t="shared" si="0"/>
        <v>111.82305657305655</v>
      </c>
      <c r="O11" s="52">
        <f t="shared" si="0"/>
        <v>1313.9209147334145</v>
      </c>
    </row>
    <row r="12" spans="1:16" ht="13.5" customHeight="1" x14ac:dyDescent="0.2">
      <c r="A12" s="9"/>
      <c r="B12" s="15"/>
      <c r="C12" s="7"/>
      <c r="D12" s="7"/>
      <c r="E12" s="7"/>
      <c r="F12" s="7"/>
      <c r="G12" s="7"/>
      <c r="H12" s="7"/>
      <c r="I12" s="7"/>
      <c r="J12" s="7"/>
      <c r="K12" s="7"/>
      <c r="L12" s="7"/>
      <c r="M12" s="7"/>
      <c r="N12" s="8"/>
      <c r="O12" s="8"/>
    </row>
    <row r="13" spans="1:16" ht="14.25" x14ac:dyDescent="0.2">
      <c r="A13" s="29" t="s">
        <v>36</v>
      </c>
      <c r="B13" s="30"/>
      <c r="C13" s="30"/>
      <c r="D13" s="30"/>
      <c r="E13" s="30"/>
      <c r="F13" s="30"/>
      <c r="G13" s="30"/>
      <c r="H13" s="30"/>
      <c r="I13" s="30"/>
      <c r="J13" s="30"/>
      <c r="K13" s="30"/>
      <c r="L13" s="30"/>
      <c r="M13" s="30"/>
      <c r="N13" s="30"/>
      <c r="O13" s="30"/>
    </row>
    <row r="14" spans="1:16" ht="14.25" x14ac:dyDescent="0.2">
      <c r="A14" s="27"/>
      <c r="B14" s="28" t="s">
        <v>10</v>
      </c>
      <c r="C14" s="4">
        <v>19</v>
      </c>
      <c r="D14" s="4">
        <v>19</v>
      </c>
      <c r="E14" s="4">
        <v>16</v>
      </c>
      <c r="F14" s="4">
        <v>16</v>
      </c>
      <c r="G14" s="4">
        <v>14</v>
      </c>
      <c r="H14" s="4">
        <v>14</v>
      </c>
      <c r="I14" s="4">
        <v>16</v>
      </c>
      <c r="J14" s="4">
        <v>19</v>
      </c>
      <c r="K14" s="4">
        <v>35</v>
      </c>
      <c r="L14" s="4">
        <v>37</v>
      </c>
      <c r="M14" s="4">
        <v>30</v>
      </c>
      <c r="N14" s="4">
        <v>26</v>
      </c>
      <c r="O14" s="4">
        <f>SUM(C14:N14)</f>
        <v>261</v>
      </c>
    </row>
    <row r="15" spans="1:16" x14ac:dyDescent="0.2">
      <c r="B15" s="4" t="s">
        <v>9</v>
      </c>
      <c r="C15" s="4">
        <v>22</v>
      </c>
      <c r="D15" s="4">
        <v>22</v>
      </c>
      <c r="E15" s="4">
        <v>22</v>
      </c>
      <c r="F15" s="4">
        <v>22</v>
      </c>
      <c r="G15" s="4">
        <v>22</v>
      </c>
      <c r="H15" s="4">
        <v>22</v>
      </c>
      <c r="I15" s="4">
        <v>22</v>
      </c>
      <c r="J15" s="4">
        <v>22</v>
      </c>
      <c r="K15" s="4">
        <v>22</v>
      </c>
      <c r="L15" s="4">
        <v>22</v>
      </c>
      <c r="M15" s="4">
        <v>22</v>
      </c>
      <c r="N15" s="4">
        <v>22</v>
      </c>
      <c r="O15" s="4">
        <f>SUM(C15:N15)</f>
        <v>264</v>
      </c>
    </row>
    <row r="16" spans="1:16" x14ac:dyDescent="0.2">
      <c r="B16" s="4" t="s">
        <v>5</v>
      </c>
      <c r="C16" s="4">
        <v>12.5</v>
      </c>
      <c r="D16" s="4">
        <v>12.5</v>
      </c>
      <c r="E16" s="4">
        <v>13</v>
      </c>
      <c r="F16" s="4">
        <v>13</v>
      </c>
      <c r="G16" s="4">
        <v>13</v>
      </c>
      <c r="H16" s="4">
        <v>13</v>
      </c>
      <c r="I16" s="4">
        <v>13</v>
      </c>
      <c r="J16" s="4">
        <v>13</v>
      </c>
      <c r="K16" s="4">
        <v>13</v>
      </c>
      <c r="L16" s="4">
        <v>13</v>
      </c>
      <c r="M16" s="4">
        <v>13</v>
      </c>
      <c r="N16" s="4">
        <v>13</v>
      </c>
      <c r="O16" s="4">
        <f>SUM(C16:N16)</f>
        <v>155</v>
      </c>
    </row>
    <row r="17" spans="1:15" x14ac:dyDescent="0.2">
      <c r="B17" s="4" t="s">
        <v>26</v>
      </c>
      <c r="C17" s="4" t="s">
        <v>33</v>
      </c>
      <c r="D17" s="4" t="s">
        <v>34</v>
      </c>
      <c r="E17" s="4" t="s">
        <v>34</v>
      </c>
      <c r="F17" s="4" t="s">
        <v>34</v>
      </c>
      <c r="G17" s="4" t="s">
        <v>34</v>
      </c>
      <c r="H17" s="4" t="s">
        <v>34</v>
      </c>
      <c r="I17" s="4" t="s">
        <v>34</v>
      </c>
      <c r="J17" s="4" t="s">
        <v>34</v>
      </c>
      <c r="K17" s="4" t="s">
        <v>34</v>
      </c>
      <c r="L17" s="4" t="s">
        <v>34</v>
      </c>
      <c r="M17" s="4" t="s">
        <v>34</v>
      </c>
      <c r="N17" s="4" t="s">
        <v>34</v>
      </c>
      <c r="O17" s="4">
        <f>SUM(C17:N17)</f>
        <v>0</v>
      </c>
    </row>
    <row r="18" spans="1:15" x14ac:dyDescent="0.2">
      <c r="B18" s="4" t="s">
        <v>25</v>
      </c>
      <c r="C18" s="4">
        <v>0</v>
      </c>
      <c r="D18" s="4">
        <v>0</v>
      </c>
      <c r="E18" s="4">
        <v>0</v>
      </c>
      <c r="F18" s="4">
        <v>0</v>
      </c>
      <c r="G18" s="4">
        <v>0</v>
      </c>
      <c r="H18" s="4">
        <v>0</v>
      </c>
      <c r="I18" s="4">
        <v>0</v>
      </c>
      <c r="J18" s="4">
        <v>0</v>
      </c>
      <c r="K18" s="4">
        <v>0</v>
      </c>
      <c r="L18" s="4">
        <v>0</v>
      </c>
      <c r="M18" s="4">
        <v>0</v>
      </c>
      <c r="N18" s="4">
        <v>0</v>
      </c>
      <c r="O18" s="4">
        <f>SUM(C18:N18)</f>
        <v>0</v>
      </c>
    </row>
    <row r="19" spans="1:15" ht="14.25" x14ac:dyDescent="0.2">
      <c r="A19" s="9"/>
      <c r="B19" s="10"/>
      <c r="C19" s="11"/>
      <c r="D19" s="11"/>
      <c r="E19" s="11"/>
      <c r="F19" s="11"/>
      <c r="G19" s="11"/>
      <c r="H19" s="11"/>
      <c r="I19" s="11"/>
      <c r="J19" s="11"/>
      <c r="K19" s="11"/>
      <c r="L19" s="11"/>
      <c r="M19" s="11"/>
      <c r="N19" s="11"/>
      <c r="O19" s="11"/>
    </row>
    <row r="20" spans="1:15" ht="17.100000000000001" customHeight="1" x14ac:dyDescent="0.2">
      <c r="A20" s="54" t="s">
        <v>2</v>
      </c>
      <c r="B20" s="55"/>
      <c r="C20" s="14">
        <f>SUM(C14:C19)</f>
        <v>53.5</v>
      </c>
      <c r="D20" s="14">
        <f t="shared" ref="D20:O20" si="1">SUM(D14:D19)</f>
        <v>53.5</v>
      </c>
      <c r="E20" s="14">
        <f t="shared" si="1"/>
        <v>51</v>
      </c>
      <c r="F20" s="14">
        <f t="shared" si="1"/>
        <v>51</v>
      </c>
      <c r="G20" s="14">
        <f t="shared" si="1"/>
        <v>49</v>
      </c>
      <c r="H20" s="14">
        <f t="shared" si="1"/>
        <v>49</v>
      </c>
      <c r="I20" s="14">
        <f t="shared" si="1"/>
        <v>51</v>
      </c>
      <c r="J20" s="14">
        <f t="shared" si="1"/>
        <v>54</v>
      </c>
      <c r="K20" s="14">
        <f t="shared" si="1"/>
        <v>70</v>
      </c>
      <c r="L20" s="14">
        <f t="shared" si="1"/>
        <v>72</v>
      </c>
      <c r="M20" s="14">
        <f t="shared" si="1"/>
        <v>65</v>
      </c>
      <c r="N20" s="14">
        <f t="shared" si="1"/>
        <v>61</v>
      </c>
      <c r="O20" s="14">
        <f t="shared" si="1"/>
        <v>680</v>
      </c>
    </row>
    <row r="21" spans="1:15" ht="14.25" x14ac:dyDescent="0.2">
      <c r="A21" s="9"/>
      <c r="B21" s="10"/>
      <c r="C21" s="59"/>
      <c r="D21" s="60"/>
      <c r="E21" s="60"/>
      <c r="F21" s="60"/>
      <c r="G21" s="60"/>
      <c r="H21" s="60"/>
      <c r="I21" s="60"/>
      <c r="J21" s="60"/>
      <c r="K21" s="60"/>
      <c r="L21" s="60"/>
      <c r="M21" s="60"/>
      <c r="N21" s="60"/>
      <c r="O21" s="60"/>
    </row>
    <row r="22" spans="1:15" ht="21" customHeight="1" thickBot="1" x14ac:dyDescent="0.25">
      <c r="A22" s="20" t="s">
        <v>6</v>
      </c>
      <c r="B22" s="21"/>
      <c r="C22" s="51">
        <f t="shared" ref="C22:O22" si="2">C11-C20</f>
        <v>51.334115537240507</v>
      </c>
      <c r="D22" s="51">
        <f t="shared" si="2"/>
        <v>51.334115537240507</v>
      </c>
      <c r="E22" s="51">
        <f t="shared" si="2"/>
        <v>46.845174501424481</v>
      </c>
      <c r="F22" s="51">
        <f t="shared" si="2"/>
        <v>46.845174501424481</v>
      </c>
      <c r="G22" s="51">
        <f t="shared" si="2"/>
        <v>41.85623346560844</v>
      </c>
      <c r="H22" s="51">
        <f t="shared" si="2"/>
        <v>41.85623346560844</v>
      </c>
      <c r="I22" s="51">
        <f t="shared" si="2"/>
        <v>46.845174501424481</v>
      </c>
      <c r="J22" s="51">
        <f t="shared" si="2"/>
        <v>50.834115537240507</v>
      </c>
      <c r="K22" s="51">
        <f t="shared" si="2"/>
        <v>69.778820716320695</v>
      </c>
      <c r="L22" s="51">
        <f t="shared" si="2"/>
        <v>74.767761752136721</v>
      </c>
      <c r="M22" s="51">
        <f t="shared" si="2"/>
        <v>60.800938644688614</v>
      </c>
      <c r="N22" s="51">
        <f t="shared" si="2"/>
        <v>50.823056573056547</v>
      </c>
      <c r="O22" s="51">
        <f t="shared" si="2"/>
        <v>633.92091473341452</v>
      </c>
    </row>
    <row r="23" spans="1:15" ht="30" customHeight="1" x14ac:dyDescent="0.2"/>
    <row r="28" spans="1:15" ht="24.75" customHeight="1" x14ac:dyDescent="0.2"/>
    <row r="29" spans="1:15" ht="26.25" customHeight="1" x14ac:dyDescent="0.2"/>
    <row r="31" spans="1:15" ht="38.25" customHeight="1" x14ac:dyDescent="0.2"/>
    <row r="33" ht="40.5" customHeight="1" x14ac:dyDescent="0.2"/>
  </sheetData>
  <mergeCells count="6">
    <mergeCell ref="A20:B20"/>
    <mergeCell ref="H1:L1"/>
    <mergeCell ref="A5:B5"/>
    <mergeCell ref="C21:O21"/>
    <mergeCell ref="A3:N3"/>
    <mergeCell ref="C1:G1"/>
  </mergeCells>
  <phoneticPr fontId="10" type="noConversion"/>
  <pageMargins left="0.26" right="0.14000000000000001" top="0.98425196850393704" bottom="0.98425196850393704" header="0.51181102362204722" footer="0.51181102362204722"/>
  <pageSetup paperSize="9" orientation="portrait" horizontalDpi="4294967292" verticalDpi="4294967292"/>
  <ignoredErrors>
    <ignoredError sqref="D21:N21 D19:N19" unlockedFormula="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8"/>
  <sheetViews>
    <sheetView topLeftCell="A4" zoomScale="150" zoomScaleNormal="150" zoomScalePageLayoutView="150" workbookViewId="0">
      <selection activeCell="E6" sqref="E6"/>
    </sheetView>
  </sheetViews>
  <sheetFormatPr defaultColWidth="10.85546875" defaultRowHeight="12.75" x14ac:dyDescent="0.2"/>
  <cols>
    <col min="1" max="1" width="26.7109375" style="34" customWidth="1"/>
    <col min="2" max="2" width="9" style="34" customWidth="1"/>
    <col min="3" max="4" width="10.85546875" style="34"/>
    <col min="5" max="16" width="7.140625" style="34" customWidth="1"/>
    <col min="17" max="16384" width="10.85546875" style="34"/>
  </cols>
  <sheetData>
    <row r="1" spans="1:17" customFormat="1" ht="114" customHeight="1" x14ac:dyDescent="0.2">
      <c r="A1" s="61" t="s">
        <v>30</v>
      </c>
      <c r="B1" s="61"/>
      <c r="C1" s="61"/>
      <c r="D1" s="61"/>
      <c r="E1" s="61"/>
      <c r="F1" s="61"/>
      <c r="G1" s="61"/>
      <c r="H1" s="61"/>
      <c r="I1" s="61"/>
      <c r="J1" s="61"/>
      <c r="K1" s="61"/>
      <c r="L1" s="61"/>
      <c r="M1" s="61"/>
      <c r="N1" s="61"/>
    </row>
    <row r="2" spans="1:17" ht="18.75" x14ac:dyDescent="0.2">
      <c r="C2" s="63" t="s">
        <v>13</v>
      </c>
      <c r="D2" s="63"/>
      <c r="E2" s="63"/>
      <c r="F2" s="63"/>
      <c r="G2" s="63"/>
      <c r="H2" s="64" t="s">
        <v>31</v>
      </c>
      <c r="I2" s="64"/>
      <c r="J2" s="64"/>
      <c r="K2" s="64"/>
      <c r="L2" s="64"/>
    </row>
    <row r="3" spans="1:17" ht="15.75" x14ac:dyDescent="0.2">
      <c r="B3" s="40" t="s">
        <v>19</v>
      </c>
      <c r="C3"/>
      <c r="D3" s="35"/>
      <c r="E3" s="36"/>
      <c r="F3" s="37"/>
      <c r="G3" s="37"/>
      <c r="H3" s="37"/>
      <c r="I3" s="37"/>
      <c r="J3" s="37"/>
      <c r="K3" s="37"/>
      <c r="L3" s="37"/>
    </row>
    <row r="4" spans="1:17" x14ac:dyDescent="0.2">
      <c r="A4" s="38" t="s">
        <v>32</v>
      </c>
      <c r="B4" s="41" t="s">
        <v>16</v>
      </c>
      <c r="C4"/>
      <c r="E4" s="38" t="s">
        <v>14</v>
      </c>
    </row>
    <row r="5" spans="1:17" x14ac:dyDescent="0.2">
      <c r="A5" s="34" t="s">
        <v>21</v>
      </c>
      <c r="B5" s="48">
        <v>19</v>
      </c>
      <c r="C5"/>
      <c r="E5" s="39">
        <v>41760</v>
      </c>
      <c r="F5" s="39">
        <v>41791</v>
      </c>
      <c r="G5" s="39">
        <v>41821</v>
      </c>
      <c r="H5" s="39">
        <v>41852</v>
      </c>
      <c r="I5" s="39">
        <v>41883</v>
      </c>
      <c r="J5" s="39">
        <v>41913</v>
      </c>
      <c r="K5" s="39">
        <v>41944</v>
      </c>
      <c r="L5" s="39">
        <v>41974</v>
      </c>
      <c r="M5" s="39">
        <v>42005</v>
      </c>
      <c r="N5" s="39">
        <v>42036</v>
      </c>
      <c r="O5" s="39">
        <v>42064</v>
      </c>
      <c r="P5" s="39">
        <v>42095</v>
      </c>
      <c r="Q5" s="38" t="s">
        <v>15</v>
      </c>
    </row>
    <row r="6" spans="1:17" x14ac:dyDescent="0.2">
      <c r="A6" s="34" t="s">
        <v>22</v>
      </c>
      <c r="B6" s="48">
        <v>22</v>
      </c>
      <c r="C6"/>
      <c r="E6" s="45">
        <v>15</v>
      </c>
      <c r="F6" s="45">
        <v>15</v>
      </c>
      <c r="G6" s="45">
        <v>14</v>
      </c>
      <c r="H6" s="45">
        <v>14</v>
      </c>
      <c r="I6" s="45">
        <v>13</v>
      </c>
      <c r="J6" s="45">
        <v>13</v>
      </c>
      <c r="K6" s="45">
        <v>14</v>
      </c>
      <c r="L6" s="45">
        <v>15</v>
      </c>
      <c r="M6" s="45">
        <v>20</v>
      </c>
      <c r="N6" s="45">
        <v>21</v>
      </c>
      <c r="O6" s="45">
        <v>18</v>
      </c>
      <c r="P6" s="45">
        <v>16</v>
      </c>
      <c r="Q6" s="45">
        <f>SUM(E6:P6)</f>
        <v>188</v>
      </c>
    </row>
    <row r="7" spans="1:17" x14ac:dyDescent="0.2">
      <c r="A7" s="34" t="s">
        <v>23</v>
      </c>
      <c r="B7" s="48">
        <v>12.5</v>
      </c>
      <c r="C7"/>
    </row>
    <row r="8" spans="1:17" x14ac:dyDescent="0.2">
      <c r="A8" s="34" t="s">
        <v>17</v>
      </c>
      <c r="B8" s="48"/>
      <c r="C8"/>
      <c r="E8" s="38" t="s">
        <v>20</v>
      </c>
    </row>
    <row r="9" spans="1:17" x14ac:dyDescent="0.2">
      <c r="B9" s="48"/>
      <c r="C9"/>
      <c r="E9" s="47">
        <f>$B$11/E6</f>
        <v>3.5666666666666669</v>
      </c>
      <c r="F9" s="47">
        <f t="shared" ref="F9:P9" si="0">$B$11/F6</f>
        <v>3.5666666666666669</v>
      </c>
      <c r="G9" s="47">
        <f t="shared" si="0"/>
        <v>3.8214285714285716</v>
      </c>
      <c r="H9" s="47">
        <f t="shared" si="0"/>
        <v>3.8214285714285716</v>
      </c>
      <c r="I9" s="47">
        <f t="shared" si="0"/>
        <v>4.115384615384615</v>
      </c>
      <c r="J9" s="47">
        <f t="shared" si="0"/>
        <v>4.115384615384615</v>
      </c>
      <c r="K9" s="47">
        <f t="shared" si="0"/>
        <v>3.8214285714285716</v>
      </c>
      <c r="L9" s="47">
        <f t="shared" si="0"/>
        <v>3.5666666666666669</v>
      </c>
      <c r="M9" s="47">
        <f t="shared" si="0"/>
        <v>2.6749999999999998</v>
      </c>
      <c r="N9" s="47">
        <f t="shared" si="0"/>
        <v>2.5476190476190474</v>
      </c>
      <c r="O9" s="47">
        <f t="shared" si="0"/>
        <v>2.9722222222222223</v>
      </c>
      <c r="P9" s="47">
        <f t="shared" si="0"/>
        <v>3.34375</v>
      </c>
    </row>
    <row r="10" spans="1:17" x14ac:dyDescent="0.2">
      <c r="B10" s="48"/>
      <c r="C10"/>
    </row>
    <row r="11" spans="1:17" ht="13.5" thickBot="1" x14ac:dyDescent="0.25">
      <c r="A11" s="38" t="s">
        <v>18</v>
      </c>
      <c r="B11" s="43">
        <f>SUM(B5:B10)</f>
        <v>53.5</v>
      </c>
      <c r="C11"/>
    </row>
    <row r="12" spans="1:17" x14ac:dyDescent="0.2">
      <c r="B12" s="42"/>
      <c r="C12"/>
    </row>
    <row r="13" spans="1:17" x14ac:dyDescent="0.2">
      <c r="B13" s="42"/>
      <c r="C13"/>
    </row>
    <row r="14" spans="1:17" x14ac:dyDescent="0.2">
      <c r="A14" s="38" t="s">
        <v>28</v>
      </c>
      <c r="B14" s="42"/>
      <c r="C14"/>
    </row>
    <row r="15" spans="1:17" x14ac:dyDescent="0.2">
      <c r="A15" s="38" t="s">
        <v>29</v>
      </c>
      <c r="B15" s="44">
        <f>(AVERAGE(E9:P9)*2)</f>
        <v>6.9889410358160342</v>
      </c>
      <c r="D15" s="38" t="s">
        <v>3</v>
      </c>
      <c r="E15" s="42">
        <f>E6*$B$15</f>
        <v>104.83411553724051</v>
      </c>
      <c r="F15" s="42">
        <f t="shared" ref="F15:P15" si="1">F6*$B$15</f>
        <v>104.83411553724051</v>
      </c>
      <c r="G15" s="42">
        <f t="shared" si="1"/>
        <v>97.845174501424481</v>
      </c>
      <c r="H15" s="42">
        <f t="shared" si="1"/>
        <v>97.845174501424481</v>
      </c>
      <c r="I15" s="42">
        <f t="shared" si="1"/>
        <v>90.85623346560844</v>
      </c>
      <c r="J15" s="42">
        <f t="shared" si="1"/>
        <v>90.85623346560844</v>
      </c>
      <c r="K15" s="42">
        <f t="shared" si="1"/>
        <v>97.845174501424481</v>
      </c>
      <c r="L15" s="42">
        <f t="shared" si="1"/>
        <v>104.83411553724051</v>
      </c>
      <c r="M15" s="42">
        <f t="shared" si="1"/>
        <v>139.77882071632069</v>
      </c>
      <c r="N15" s="42">
        <f t="shared" si="1"/>
        <v>146.76776175213672</v>
      </c>
      <c r="O15" s="42">
        <f t="shared" si="1"/>
        <v>125.80093864468861</v>
      </c>
      <c r="P15" s="42">
        <f t="shared" si="1"/>
        <v>111.82305657305655</v>
      </c>
      <c r="Q15" s="46">
        <f>SUM(E15:P15)</f>
        <v>1313.9209147334145</v>
      </c>
    </row>
    <row r="16" spans="1:17" x14ac:dyDescent="0.2">
      <c r="A16" s="34" t="s">
        <v>27</v>
      </c>
      <c r="B16" s="42"/>
    </row>
    <row r="17" spans="1:13" x14ac:dyDescent="0.2">
      <c r="B17" s="42"/>
    </row>
    <row r="18" spans="1:13" ht="14.1" customHeight="1" x14ac:dyDescent="0.2">
      <c r="B18" s="42"/>
      <c r="D18" s="65" t="s">
        <v>24</v>
      </c>
      <c r="E18" s="65"/>
      <c r="F18" s="65"/>
      <c r="G18" s="65"/>
      <c r="H18" s="65"/>
      <c r="I18" s="65"/>
      <c r="J18" s="65"/>
      <c r="K18" s="65"/>
      <c r="L18" s="65"/>
      <c r="M18" s="65"/>
    </row>
    <row r="19" spans="1:13" x14ac:dyDescent="0.2">
      <c r="B19" s="42"/>
      <c r="D19" s="65"/>
      <c r="E19" s="65"/>
      <c r="F19" s="65"/>
      <c r="G19" s="65"/>
      <c r="H19" s="65"/>
      <c r="I19" s="65"/>
      <c r="J19" s="65"/>
      <c r="K19" s="65"/>
      <c r="L19" s="65"/>
      <c r="M19" s="65"/>
    </row>
    <row r="20" spans="1:13" x14ac:dyDescent="0.2">
      <c r="B20" s="42"/>
      <c r="D20" s="65"/>
      <c r="E20" s="65"/>
      <c r="F20" s="65"/>
      <c r="G20" s="65"/>
      <c r="H20" s="65"/>
      <c r="I20" s="65"/>
      <c r="J20" s="65"/>
      <c r="K20" s="65"/>
      <c r="L20" s="65"/>
      <c r="M20" s="65"/>
    </row>
    <row r="21" spans="1:13" x14ac:dyDescent="0.2">
      <c r="B21" s="42"/>
      <c r="D21" s="65"/>
      <c r="E21" s="65"/>
      <c r="F21" s="65"/>
      <c r="G21" s="65"/>
      <c r="H21" s="65"/>
      <c r="I21" s="65"/>
      <c r="J21" s="65"/>
      <c r="K21" s="65"/>
      <c r="L21" s="65"/>
      <c r="M21" s="65"/>
    </row>
    <row r="22" spans="1:13" x14ac:dyDescent="0.2">
      <c r="B22" s="42"/>
      <c r="D22" s="65"/>
      <c r="E22" s="65"/>
      <c r="F22" s="65"/>
      <c r="G22" s="65"/>
      <c r="H22" s="65"/>
      <c r="I22" s="65"/>
      <c r="J22" s="65"/>
      <c r="K22" s="65"/>
      <c r="L22" s="65"/>
      <c r="M22" s="65"/>
    </row>
    <row r="23" spans="1:13" x14ac:dyDescent="0.2">
      <c r="B23" s="42"/>
      <c r="D23" s="65"/>
      <c r="E23" s="65"/>
      <c r="F23" s="65"/>
      <c r="G23" s="65"/>
      <c r="H23" s="65"/>
      <c r="I23" s="65"/>
      <c r="J23" s="65"/>
      <c r="K23" s="65"/>
      <c r="L23" s="65"/>
      <c r="M23" s="65"/>
    </row>
    <row r="24" spans="1:13" x14ac:dyDescent="0.2">
      <c r="B24" s="42"/>
      <c r="D24" s="65"/>
      <c r="E24" s="65"/>
      <c r="F24" s="65"/>
      <c r="G24" s="65"/>
      <c r="H24" s="65"/>
      <c r="I24" s="65"/>
      <c r="J24" s="65"/>
      <c r="K24" s="65"/>
      <c r="L24" s="65"/>
      <c r="M24" s="65"/>
    </row>
    <row r="25" spans="1:13" x14ac:dyDescent="0.2">
      <c r="B25" s="42"/>
      <c r="D25" s="65"/>
      <c r="E25" s="65"/>
      <c r="F25" s="65"/>
      <c r="G25" s="65"/>
      <c r="H25" s="65"/>
      <c r="I25" s="65"/>
      <c r="J25" s="65"/>
      <c r="K25" s="65"/>
      <c r="L25" s="65"/>
      <c r="M25" s="65"/>
    </row>
    <row r="26" spans="1:13" x14ac:dyDescent="0.2">
      <c r="B26" s="42"/>
      <c r="D26" s="65"/>
      <c r="E26" s="65"/>
      <c r="F26" s="65"/>
      <c r="G26" s="65"/>
      <c r="H26" s="65"/>
      <c r="I26" s="65"/>
      <c r="J26" s="65"/>
      <c r="K26" s="65"/>
      <c r="L26" s="65"/>
      <c r="M26" s="65"/>
    </row>
    <row r="27" spans="1:13" x14ac:dyDescent="0.2">
      <c r="B27" s="42"/>
      <c r="D27" s="65"/>
      <c r="E27" s="65"/>
      <c r="F27" s="65"/>
      <c r="G27" s="65"/>
      <c r="H27" s="65"/>
      <c r="I27" s="65"/>
      <c r="J27" s="65"/>
      <c r="K27" s="65"/>
      <c r="L27" s="65"/>
      <c r="M27" s="65"/>
    </row>
    <row r="28" spans="1:13" x14ac:dyDescent="0.2">
      <c r="B28" s="42"/>
      <c r="D28" s="65"/>
      <c r="E28" s="65"/>
      <c r="F28" s="65"/>
      <c r="G28" s="65"/>
      <c r="H28" s="65"/>
      <c r="I28" s="65"/>
      <c r="J28" s="65"/>
      <c r="K28" s="65"/>
      <c r="L28" s="65"/>
      <c r="M28" s="65"/>
    </row>
    <row r="29" spans="1:13" ht="12.75" customHeight="1" x14ac:dyDescent="0.2">
      <c r="A29"/>
      <c r="B29"/>
      <c r="C29"/>
    </row>
    <row r="30" spans="1:13" x14ac:dyDescent="0.2">
      <c r="A30"/>
      <c r="B30"/>
      <c r="C30"/>
    </row>
    <row r="31" spans="1:13" x14ac:dyDescent="0.2">
      <c r="A31"/>
      <c r="B31"/>
      <c r="C31"/>
    </row>
    <row r="32" spans="1:13" x14ac:dyDescent="0.2">
      <c r="A32"/>
      <c r="B32"/>
      <c r="C32"/>
    </row>
    <row r="33" spans="1:3" x14ac:dyDescent="0.2">
      <c r="A33"/>
      <c r="B33"/>
      <c r="C33"/>
    </row>
    <row r="34" spans="1:3" x14ac:dyDescent="0.2">
      <c r="A34"/>
      <c r="B34"/>
      <c r="C34"/>
    </row>
    <row r="35" spans="1:3" x14ac:dyDescent="0.2">
      <c r="A35"/>
      <c r="B35"/>
      <c r="C35"/>
    </row>
    <row r="36" spans="1:3" x14ac:dyDescent="0.2">
      <c r="A36"/>
      <c r="B36"/>
      <c r="C36"/>
    </row>
    <row r="37" spans="1:3" x14ac:dyDescent="0.2">
      <c r="A37"/>
      <c r="B37"/>
      <c r="C37"/>
    </row>
    <row r="38" spans="1:3" x14ac:dyDescent="0.2">
      <c r="A38"/>
      <c r="B38"/>
      <c r="C38"/>
    </row>
  </sheetData>
  <mergeCells count="4">
    <mergeCell ref="C2:G2"/>
    <mergeCell ref="H2:L2"/>
    <mergeCell ref="D18:M28"/>
    <mergeCell ref="A1:N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Profit and Loss Statement</vt:lpstr>
      <vt:lpstr>Calculations</vt:lpstr>
    </vt:vector>
  </TitlesOfParts>
  <Company>DIIRD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&amp; Loss Statement Template</dc:title>
  <dc:subject>Financial Management</dc:subject>
  <dc:creator>Small Business Victoria</dc:creator>
  <cp:keywords>profit &amp; loss statement, profit &amp; loss statement template, profit &amp; loss, profit, loss</cp:keywords>
  <cp:lastModifiedBy>Administrator</cp:lastModifiedBy>
  <cp:lastPrinted>2010-09-19T01:18:54Z</cp:lastPrinted>
  <dcterms:created xsi:type="dcterms:W3CDTF">2008-10-14T04:14:55Z</dcterms:created>
  <dcterms:modified xsi:type="dcterms:W3CDTF">2014-06-25T11:23:43Z</dcterms:modified>
</cp:coreProperties>
</file>