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-15" yWindow="15" windowWidth="12270" windowHeight="12615" tabRatio="784"/>
  </bookViews>
  <sheets>
    <sheet name="MY BUDGET" sheetId="7" r:id="rId1"/>
    <sheet name="ELECTRICITY &amp; GAS" sheetId="4" r:id="rId2"/>
    <sheet name="GASOLINE" sheetId="6" r:id="rId3"/>
  </sheets>
  <calcPr calcId="145621"/>
</workbook>
</file>

<file path=xl/calcChain.xml><?xml version="1.0" encoding="utf-8"?>
<calcChain xmlns="http://schemas.openxmlformats.org/spreadsheetml/2006/main">
  <c r="G57" i="7" l="1"/>
  <c r="G41" i="7"/>
  <c r="G43" i="7" s="1"/>
  <c r="E57" i="7"/>
  <c r="I55" i="7"/>
  <c r="I53" i="7"/>
  <c r="I51" i="7"/>
  <c r="I49" i="7"/>
  <c r="I47" i="7"/>
  <c r="E41" i="7"/>
  <c r="I39" i="7"/>
  <c r="I37" i="7"/>
  <c r="I35" i="7"/>
  <c r="I33" i="7"/>
  <c r="G21" i="7"/>
  <c r="E21" i="7"/>
  <c r="I19" i="7"/>
  <c r="I17" i="7"/>
  <c r="I15" i="7"/>
  <c r="I13" i="7"/>
  <c r="I31" i="7"/>
  <c r="I29" i="7"/>
  <c r="I27" i="7"/>
  <c r="I25" i="7"/>
  <c r="I11" i="7"/>
  <c r="I9" i="7"/>
  <c r="E43" i="7" l="1"/>
  <c r="G59" i="7"/>
  <c r="I21" i="7"/>
  <c r="I41" i="7"/>
  <c r="I57" i="7"/>
  <c r="E59" i="7"/>
  <c r="E61" i="7" s="1"/>
  <c r="B24" i="6"/>
  <c r="B26" i="6" s="1"/>
  <c r="I43" i="7" l="1"/>
  <c r="I59" i="7"/>
  <c r="B39" i="4" l="1"/>
  <c r="G39" i="4" s="1"/>
  <c r="B20" i="6"/>
  <c r="D11" i="4"/>
  <c r="C12" i="4"/>
  <c r="D12" i="4"/>
  <c r="E12" i="4"/>
  <c r="C22" i="4"/>
  <c r="D22" i="4"/>
  <c r="E22" i="4"/>
  <c r="D25" i="4"/>
  <c r="E25" i="4"/>
  <c r="G29" i="4"/>
  <c r="B37" i="4" s="1"/>
  <c r="B27" i="6" l="1"/>
  <c r="B28" i="6" s="1"/>
  <c r="B31" i="6" s="1"/>
  <c r="G37" i="4"/>
</calcChain>
</file>

<file path=xl/comments1.xml><?xml version="1.0" encoding="utf-8"?>
<comments xmlns="http://schemas.openxmlformats.org/spreadsheetml/2006/main">
  <authors>
    <author xml:space="preserve"> </author>
  </authors>
  <commentList>
    <comment ref="E4" authorId="0">
      <text>
        <r>
          <rPr>
            <sz val="9"/>
            <color indexed="81"/>
            <rFont val="Tahoma"/>
            <family val="2"/>
          </rPr>
          <t>*** Enter</t>
        </r>
        <r>
          <rPr>
            <b/>
            <sz val="9"/>
            <color indexed="81"/>
            <rFont val="Tahoma"/>
            <family val="2"/>
          </rPr>
          <t xml:space="preserve"> NET Income</t>
        </r>
        <r>
          <rPr>
            <sz val="9"/>
            <color indexed="81"/>
            <rFont val="Tahoma"/>
            <family val="2"/>
          </rPr>
          <t xml:space="preserve">***
Use a paycheck calculator and your gross income to calculate your NET income.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Fixed Living Expenses:</t>
        </r>
        <r>
          <rPr>
            <sz val="9"/>
            <color indexed="81"/>
            <rFont val="Tahoma"/>
            <family val="2"/>
          </rPr>
          <t xml:space="preserve">
Living expenses that are not easily adjusted or based based on usage.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Average percent of  income spent on living expense</t>
        </r>
      </text>
    </comment>
    <comment ref="I9" authorId="0">
      <text>
        <r>
          <rPr>
            <sz val="9"/>
            <color indexed="81"/>
            <rFont val="Tahoma"/>
            <family val="2"/>
          </rPr>
          <t>Average amount budgeted for expense, based off of your NET income.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Flexible Living Expenses:
</t>
        </r>
        <r>
          <rPr>
            <sz val="9"/>
            <color indexed="81"/>
            <rFont val="Tahoma"/>
            <family val="2"/>
          </rPr>
          <t>Essential living expenses that can be adjusted by changing the amount of consumption/usage.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Use the worksheet </t>
        </r>
        <r>
          <rPr>
            <b/>
            <i/>
            <sz val="9"/>
            <color indexed="81"/>
            <rFont val="Tahoma"/>
            <family val="2"/>
          </rPr>
          <t>Electricity &amp; Gas</t>
        </r>
        <r>
          <rPr>
            <sz val="9"/>
            <color indexed="81"/>
            <rFont val="Tahoma"/>
            <family val="2"/>
          </rPr>
          <t xml:space="preserve"> to calculate your monthly electricity bill.</t>
        </r>
      </text>
    </comment>
    <comment ref="E27" authorId="0">
      <text>
        <r>
          <rPr>
            <sz val="9"/>
            <color indexed="81"/>
            <rFont val="Tahoma"/>
            <family val="2"/>
          </rPr>
          <t xml:space="preserve">Use the worksheet </t>
        </r>
        <r>
          <rPr>
            <b/>
            <i/>
            <sz val="9"/>
            <color indexed="81"/>
            <rFont val="Tahoma"/>
            <family val="2"/>
          </rPr>
          <t>Electricity &amp; Gas</t>
        </r>
        <r>
          <rPr>
            <sz val="9"/>
            <color indexed="81"/>
            <rFont val="Tahoma"/>
            <family val="2"/>
          </rPr>
          <t xml:space="preserve"> to calculate your monthly natural gas bill.</t>
        </r>
      </text>
    </comment>
    <comment ref="E35" authorId="0">
      <text>
        <r>
          <rPr>
            <sz val="9"/>
            <color indexed="81"/>
            <rFont val="Tahoma"/>
            <family val="2"/>
          </rPr>
          <t xml:space="preserve">Use the worksheet </t>
        </r>
        <r>
          <rPr>
            <b/>
            <i/>
            <sz val="9"/>
            <color indexed="81"/>
            <rFont val="Tahoma"/>
            <family val="2"/>
          </rPr>
          <t>Gasoline</t>
        </r>
        <r>
          <rPr>
            <sz val="9"/>
            <color indexed="81"/>
            <rFont val="Tahoma"/>
            <family val="2"/>
          </rPr>
          <t xml:space="preserve"> to calculate your monthly gasoline bill.</t>
        </r>
      </text>
    </comment>
    <comment ref="E43" authorId="0">
      <text>
        <r>
          <rPr>
            <sz val="9"/>
            <color indexed="81"/>
            <rFont val="Tahoma"/>
            <family val="2"/>
          </rPr>
          <t>If this amount exceeds the amount reflected in cell I43 (estimated budget), you need to purchase a cheaper vehicle and/or find cheaper  living arrangements.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Optional Living Expenses:</t>
        </r>
        <r>
          <rPr>
            <sz val="9"/>
            <color indexed="81"/>
            <rFont val="Tahoma"/>
            <family val="2"/>
          </rPr>
          <t xml:space="preserve">
Non-essentional living expenses that can be easily adjusted by changing the amount of consumption/usage, or eliminating it altogether.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 xml:space="preserve">MUST = $0.00
</t>
        </r>
        <r>
          <rPr>
            <sz val="9"/>
            <color indexed="81"/>
            <rFont val="Tahoma"/>
            <family val="2"/>
          </rPr>
          <t>If this amount is not zero, you must make adjustments to your optional living expenses.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G9" authorId="0">
      <text>
        <r>
          <rPr>
            <sz val="9"/>
            <color indexed="81"/>
            <rFont val="Tahoma"/>
            <family val="2"/>
          </rPr>
          <t>Enter your $ amount for each item.  If you do not use a particular item, enter 0.</t>
        </r>
      </text>
    </comment>
    <comment ref="A15" authorId="0">
      <text>
        <r>
          <rPr>
            <sz val="9"/>
            <color indexed="81"/>
            <rFont val="Tahoma"/>
            <family val="2"/>
          </rPr>
          <t>Range:
Oven and stove combo</t>
        </r>
      </text>
    </comment>
    <comment ref="D37" authorId="0">
      <text>
        <r>
          <rPr>
            <sz val="9"/>
            <color indexed="81"/>
            <rFont val="Tahoma"/>
            <family val="2"/>
          </rPr>
          <t>Number of people in the household, including yourself.</t>
        </r>
      </text>
    </comment>
  </commentList>
</comments>
</file>

<file path=xl/sharedStrings.xml><?xml version="1.0" encoding="utf-8"?>
<sst xmlns="http://schemas.openxmlformats.org/spreadsheetml/2006/main" count="144" uniqueCount="108">
  <si>
    <t xml:space="preserve"> </t>
  </si>
  <si>
    <t>TOTAL FIXED EXPENSES</t>
  </si>
  <si>
    <t>FLEXIBLE MONTHLY LIVING EXPENSES</t>
  </si>
  <si>
    <t>=</t>
  </si>
  <si>
    <t>Name:</t>
  </si>
  <si>
    <t>NAME:</t>
  </si>
  <si>
    <t>ELECTRICITY AND GAS</t>
  </si>
  <si>
    <t>Monthly Expenses per Household</t>
  </si>
  <si>
    <t>ELECTRICITY BILLS</t>
  </si>
  <si>
    <t>1 Bath</t>
  </si>
  <si>
    <t>2 Bathrooms</t>
  </si>
  <si>
    <t>Your Expenses</t>
  </si>
  <si>
    <t>1 Bedroom</t>
  </si>
  <si>
    <t>2 Bedrooms</t>
  </si>
  <si>
    <t>3 Bedrooms</t>
  </si>
  <si>
    <t>Air Conditioning</t>
  </si>
  <si>
    <t>Bedroom Lighting</t>
  </si>
  <si>
    <t>Clock Radio</t>
  </si>
  <si>
    <t>Clothes Washer</t>
  </si>
  <si>
    <t>Clothes Dryer</t>
  </si>
  <si>
    <t>Coffee Maker</t>
  </si>
  <si>
    <t>Hair Dryer</t>
  </si>
  <si>
    <t>Curling Iron</t>
  </si>
  <si>
    <t>Heating</t>
  </si>
  <si>
    <t>Kitchen Lighting</t>
  </si>
  <si>
    <t>Living Room Lighting</t>
  </si>
  <si>
    <t>Microwave</t>
  </si>
  <si>
    <t>Phone/Answering Machine</t>
  </si>
  <si>
    <t>Range</t>
  </si>
  <si>
    <t>Refrigerator</t>
  </si>
  <si>
    <t>Stereo</t>
  </si>
  <si>
    <t>Television</t>
  </si>
  <si>
    <t>Toaster</t>
  </si>
  <si>
    <t>Monthly Electricity:</t>
  </si>
  <si>
    <t># in Household</t>
  </si>
  <si>
    <t>Personal Monthly Payment</t>
  </si>
  <si>
    <t>÷</t>
  </si>
  <si>
    <t>Monthly Gas:</t>
  </si>
  <si>
    <t>Name of household members:</t>
  </si>
  <si>
    <t>Other Household Member:</t>
  </si>
  <si>
    <t>Enter the monthly amount the best fits your living arrangements.  If no one in the household owns a particular item (i.e., no curling irons for males?) then enter a 0.00.  It is assumed that everyone has the appliances provided in the list.  *If you have a waterbed, be sure to add the monthly amount for each waterbed.</t>
  </si>
  <si>
    <t>Waterbed</t>
  </si>
  <si>
    <t>GASOLINE</t>
  </si>
  <si>
    <t>Vehicle Monthly Fuel Consumption</t>
  </si>
  <si>
    <t>Make:</t>
  </si>
  <si>
    <t>Model:</t>
  </si>
  <si>
    <t>Fuel Mileage</t>
  </si>
  <si>
    <t>City MPG:</t>
  </si>
  <si>
    <t>Highway MPG:</t>
  </si>
  <si>
    <t>Average:</t>
  </si>
  <si>
    <t>http://www.fueleconomy.gov/feg/findacar.htm</t>
  </si>
  <si>
    <t>Use this site:</t>
  </si>
  <si>
    <t>Monthly Miles:</t>
  </si>
  <si>
    <t>Average MPG:</t>
  </si>
  <si>
    <t>Monthly Gallons:</t>
  </si>
  <si>
    <t>$ per Gallon:</t>
  </si>
  <si>
    <t>Monthly Gasoline Expense</t>
  </si>
  <si>
    <t>Vehicle</t>
  </si>
  <si>
    <t>(type in the current cost of a gallon of gasoline)</t>
  </si>
  <si>
    <t>Bathroom Lighting</t>
  </si>
  <si>
    <t>TOTAL MONTHLY ELECTRICTY</t>
  </si>
  <si>
    <t>MONTHLY NATURAL GAS</t>
  </si>
  <si>
    <r>
      <t xml:space="preserve">To determine your personal monthly electricity and gas, divide the monthly amount by the number of persons in the household.  </t>
    </r>
    <r>
      <rPr>
        <i/>
        <sz val="10"/>
        <rFont val="Arial"/>
        <family val="2"/>
      </rPr>
      <t xml:space="preserve">Be sure to add </t>
    </r>
    <r>
      <rPr>
        <b/>
        <i/>
        <sz val="10"/>
        <rFont val="Arial"/>
        <family val="2"/>
      </rPr>
      <t>your</t>
    </r>
    <r>
      <rPr>
        <i/>
        <sz val="10"/>
        <rFont val="Arial"/>
        <family val="2"/>
      </rPr>
      <t xml:space="preserve"> personal monthly amount to your MY BUDGET worksheet.</t>
    </r>
  </si>
  <si>
    <t>FIXED MONTHLY LIVING EXPENSES</t>
  </si>
  <si>
    <t>Actual Expense</t>
  </si>
  <si>
    <t>$ Amount</t>
  </si>
  <si>
    <t>Renter's Insurance / Homeowner's Ins</t>
  </si>
  <si>
    <t>Car Insurance</t>
  </si>
  <si>
    <t>Food</t>
  </si>
  <si>
    <t>Gasoline</t>
  </si>
  <si>
    <t>Household Supplies</t>
  </si>
  <si>
    <t>Charitable Donations</t>
  </si>
  <si>
    <t>Savings</t>
  </si>
  <si>
    <t>Entertainment</t>
  </si>
  <si>
    <t>Clothing</t>
  </si>
  <si>
    <t>TOTAL MONTHLY LIVING EXPENSES</t>
  </si>
  <si>
    <t>TOTAL FLEXIBLE EXPENSES</t>
  </si>
  <si>
    <t>Estimated Expense</t>
  </si>
  <si>
    <t>per Month</t>
  </si>
  <si>
    <t>Natural Gas</t>
  </si>
  <si>
    <t>Electricity</t>
  </si>
  <si>
    <t>Water</t>
  </si>
  <si>
    <t>Personal Care Products/Services</t>
  </si>
  <si>
    <t>Miscellaneous</t>
  </si>
  <si>
    <t xml:space="preserve">Internet </t>
  </si>
  <si>
    <t>Cable TV</t>
  </si>
  <si>
    <t>Phone</t>
  </si>
  <si>
    <t>Rent / Mortgage payment</t>
  </si>
  <si>
    <t>TOTAL OPTIONAL EXPENSES</t>
  </si>
  <si>
    <t>Difference between Income and Expenses</t>
  </si>
  <si>
    <t>Percent*</t>
  </si>
  <si>
    <t>*Percentages derived from Bureau of Labor Statistics Consumer Expenditures for 2012, reference age 21.7</t>
  </si>
  <si>
    <r>
      <t xml:space="preserve">MY MONTHLY </t>
    </r>
    <r>
      <rPr>
        <b/>
        <i/>
        <sz val="12"/>
        <rFont val="Arial"/>
        <family val="2"/>
      </rPr>
      <t>NET</t>
    </r>
    <r>
      <rPr>
        <b/>
        <sz val="10"/>
        <rFont val="Arial"/>
        <family val="2"/>
      </rPr>
      <t xml:space="preserve"> INCOME</t>
    </r>
  </si>
  <si>
    <t>MY PERSONAL FINANCE BUDGET</t>
  </si>
  <si>
    <t>Car Payment / Public Transportation</t>
  </si>
  <si>
    <t>Determine your vehicle's fuel consumption (MPG).  You must provide proof via screen shot!</t>
  </si>
  <si>
    <t>Round trip to/from work</t>
  </si>
  <si>
    <t>Miles per month</t>
  </si>
  <si>
    <t>Additional miles</t>
  </si>
  <si>
    <t>Determine your monthly fuel consumption.</t>
  </si>
  <si>
    <t>(on average, a person drives 10,000-15,000 miles per year)</t>
  </si>
  <si>
    <t>ESSENTIAL MONTLY LIVING EXPENSES</t>
  </si>
  <si>
    <t>OPTIONAL LIVING EXPENSES</t>
  </si>
  <si>
    <t>2+ Bathrooms</t>
  </si>
  <si>
    <t>4+ Bedrooms</t>
  </si>
  <si>
    <t>to and from work</t>
  </si>
  <si>
    <t>pleasure miles</t>
  </si>
  <si>
    <t>Use mapquest to determine how many miles your travel to/from your virtual home to your virtual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</si>
</sst>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</numFmts>
  <fonts count="30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Geneva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9"/>
      <color indexed="81"/>
      <name val="Tahoma"/>
      <family val="2"/>
    </font>
    <font>
      <b/>
      <sz val="24"/>
      <name val="Arial"/>
      <family val="2"/>
    </font>
    <font>
      <i/>
      <sz val="12"/>
      <name val="Arial"/>
      <family val="2"/>
    </font>
    <font>
      <u/>
      <sz val="12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8" fillId="0" borderId="0" xfId="0" applyFont="1" applyProtection="1"/>
    <xf numFmtId="0" fontId="1" fillId="0" borderId="0" xfId="0" applyFont="1" applyProtection="1"/>
    <xf numFmtId="164" fontId="1" fillId="0" borderId="0" xfId="0" applyNumberFormat="1" applyFont="1" applyProtection="1"/>
    <xf numFmtId="4" fontId="1" fillId="0" borderId="0" xfId="0" applyNumberFormat="1" applyFont="1" applyProtection="1"/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Protection="1"/>
    <xf numFmtId="0" fontId="11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13" fillId="0" borderId="0" xfId="0" applyFont="1" applyProtection="1"/>
    <xf numFmtId="43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4" fillId="0" borderId="0" xfId="0" applyFont="1" applyProtection="1"/>
    <xf numFmtId="0" fontId="0" fillId="0" borderId="0" xfId="0" applyAlignment="1" applyProtection="1">
      <alignment horizontal="right"/>
    </xf>
    <xf numFmtId="0" fontId="14" fillId="0" borderId="0" xfId="0" applyFont="1" applyAlignment="1" applyProtection="1">
      <alignment horizontal="right"/>
    </xf>
    <xf numFmtId="0" fontId="14" fillId="0" borderId="2" xfId="0" applyFont="1" applyBorder="1" applyAlignment="1" applyProtection="1">
      <alignment horizontal="right"/>
    </xf>
    <xf numFmtId="43" fontId="14" fillId="0" borderId="2" xfId="1" applyFont="1" applyBorder="1" applyAlignment="1" applyProtection="1">
      <alignment horizontal="right"/>
    </xf>
    <xf numFmtId="4" fontId="14" fillId="0" borderId="3" xfId="0" applyNumberFormat="1" applyFont="1" applyBorder="1" applyAlignment="1" applyProtection="1">
      <alignment horizontal="right"/>
    </xf>
    <xf numFmtId="0" fontId="14" fillId="0" borderId="4" xfId="0" applyFont="1" applyBorder="1" applyAlignment="1" applyProtection="1">
      <alignment horizontal="right"/>
    </xf>
    <xf numFmtId="0" fontId="14" fillId="0" borderId="3" xfId="0" applyFont="1" applyBorder="1" applyAlignment="1" applyProtection="1">
      <alignment horizontal="right"/>
    </xf>
    <xf numFmtId="43" fontId="14" fillId="0" borderId="3" xfId="1" applyFont="1" applyBorder="1" applyAlignment="1" applyProtection="1">
      <alignment horizontal="right"/>
    </xf>
    <xf numFmtId="4" fontId="14" fillId="0" borderId="0" xfId="0" applyNumberFormat="1" applyFont="1" applyFill="1" applyBorder="1" applyAlignment="1" applyProtection="1">
      <alignment horizontal="right"/>
    </xf>
    <xf numFmtId="43" fontId="14" fillId="0" borderId="0" xfId="1" applyFont="1" applyAlignment="1" applyProtection="1">
      <alignment horizontal="center"/>
    </xf>
    <xf numFmtId="0" fontId="0" fillId="0" borderId="0" xfId="0" applyAlignment="1" applyProtection="1">
      <alignment wrapText="1"/>
    </xf>
    <xf numFmtId="43" fontId="0" fillId="0" borderId="8" xfId="0" applyNumberFormat="1" applyBorder="1" applyProtection="1"/>
    <xf numFmtId="0" fontId="15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right" wrapText="1"/>
    </xf>
    <xf numFmtId="0" fontId="11" fillId="0" borderId="0" xfId="0" applyFont="1" applyAlignment="1" applyProtection="1">
      <alignment horizontal="center"/>
    </xf>
    <xf numFmtId="2" fontId="12" fillId="0" borderId="0" xfId="0" applyNumberFormat="1" applyFont="1" applyProtection="1"/>
    <xf numFmtId="2" fontId="10" fillId="0" borderId="0" xfId="0" applyNumberFormat="1" applyFont="1" applyProtection="1"/>
    <xf numFmtId="2" fontId="6" fillId="0" borderId="0" xfId="0" applyNumberFormat="1" applyFont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0" fontId="9" fillId="0" borderId="0" xfId="0" applyFont="1" applyProtection="1"/>
    <xf numFmtId="4" fontId="1" fillId="0" borderId="0" xfId="0" applyNumberFormat="1" applyFont="1" applyFill="1" applyAlignment="1" applyProtection="1">
      <alignment horizontal="center" vertical="center"/>
    </xf>
    <xf numFmtId="0" fontId="19" fillId="0" borderId="0" xfId="0" applyFont="1" applyProtection="1"/>
    <xf numFmtId="0" fontId="12" fillId="0" borderId="0" xfId="0" applyFont="1" applyAlignment="1" applyProtection="1">
      <alignment horizontal="right" vertical="center"/>
    </xf>
    <xf numFmtId="4" fontId="8" fillId="0" borderId="0" xfId="0" applyNumberFormat="1" applyFont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19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20" fillId="0" borderId="0" xfId="0" applyFont="1" applyProtection="1"/>
    <xf numFmtId="0" fontId="2" fillId="0" borderId="0" xfId="0" applyFont="1" applyAlignment="1" applyProtection="1">
      <alignment horizontal="center"/>
    </xf>
    <xf numFmtId="44" fontId="14" fillId="0" borderId="0" xfId="2" applyFont="1" applyBorder="1" applyAlignment="1" applyProtection="1">
      <alignment horizontal="right"/>
    </xf>
    <xf numFmtId="43" fontId="14" fillId="0" borderId="0" xfId="1" applyFont="1" applyBorder="1" applyAlignment="1" applyProtection="1">
      <alignment horizontal="center"/>
    </xf>
    <xf numFmtId="44" fontId="14" fillId="2" borderId="7" xfId="0" applyNumberFormat="1" applyFont="1" applyFill="1" applyBorder="1" applyProtection="1"/>
    <xf numFmtId="44" fontId="14" fillId="0" borderId="10" xfId="2" applyFont="1" applyBorder="1" applyProtection="1"/>
    <xf numFmtId="0" fontId="7" fillId="0" borderId="0" xfId="0" applyFont="1" applyFill="1" applyAlignment="1" applyProtection="1">
      <alignment horizontal="center"/>
    </xf>
    <xf numFmtId="4" fontId="1" fillId="0" borderId="0" xfId="0" applyNumberFormat="1" applyFont="1" applyFill="1" applyProtection="1"/>
    <xf numFmtId="164" fontId="1" fillId="0" borderId="0" xfId="0" applyNumberFormat="1" applyFont="1" applyFill="1" applyProtection="1"/>
    <xf numFmtId="0" fontId="20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right"/>
    </xf>
    <xf numFmtId="0" fontId="14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4" fontId="8" fillId="0" borderId="0" xfId="0" applyNumberFormat="1" applyFont="1" applyFill="1" applyAlignment="1" applyProtection="1">
      <alignment horizontal="right" vertical="center"/>
    </xf>
    <xf numFmtId="0" fontId="5" fillId="0" borderId="8" xfId="0" quotePrefix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left" indent="1"/>
    </xf>
    <xf numFmtId="44" fontId="1" fillId="0" borderId="1" xfId="2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44" fontId="0" fillId="0" borderId="0" xfId="2" applyFont="1" applyFill="1" applyBorder="1" applyAlignment="1" applyProtection="1">
      <alignment horizontal="right"/>
    </xf>
    <xf numFmtId="44" fontId="1" fillId="0" borderId="0" xfId="2" applyFont="1" applyFill="1" applyAlignment="1" applyProtection="1">
      <alignment horizontal="right"/>
    </xf>
    <xf numFmtId="44" fontId="1" fillId="0" borderId="0" xfId="2" applyFont="1" applyFill="1" applyProtection="1"/>
    <xf numFmtId="44" fontId="1" fillId="0" borderId="8" xfId="2" applyFont="1" applyFill="1" applyBorder="1" applyProtection="1"/>
    <xf numFmtId="0" fontId="7" fillId="0" borderId="0" xfId="0" applyFont="1" applyFill="1" applyAlignment="1" applyProtection="1">
      <alignment horizontal="left"/>
    </xf>
    <xf numFmtId="9" fontId="14" fillId="0" borderId="0" xfId="0" applyNumberFormat="1" applyFont="1" applyFill="1" applyAlignment="1" applyProtection="1">
      <alignment horizontal="left"/>
    </xf>
    <xf numFmtId="44" fontId="14" fillId="0" borderId="7" xfId="2" applyFont="1" applyFill="1" applyBorder="1" applyProtection="1"/>
    <xf numFmtId="9" fontId="20" fillId="0" borderId="0" xfId="0" applyNumberFormat="1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164" fontId="20" fillId="0" borderId="0" xfId="0" applyNumberFormat="1" applyFont="1" applyFill="1" applyProtection="1"/>
    <xf numFmtId="4" fontId="20" fillId="0" borderId="0" xfId="0" applyNumberFormat="1" applyFont="1" applyFill="1" applyProtection="1"/>
    <xf numFmtId="44" fontId="14" fillId="0" borderId="0" xfId="2" applyFont="1" applyFill="1" applyBorder="1" applyProtection="1"/>
    <xf numFmtId="0" fontId="1" fillId="0" borderId="0" xfId="0" applyFont="1" applyFill="1" applyAlignment="1" applyProtection="1">
      <alignment horizontal="left" indent="2"/>
    </xf>
    <xf numFmtId="166" fontId="0" fillId="0" borderId="0" xfId="0" applyNumberFormat="1" applyAlignment="1" applyProtection="1">
      <alignment horizontal="center"/>
    </xf>
    <xf numFmtId="44" fontId="14" fillId="3" borderId="7" xfId="2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</xf>
    <xf numFmtId="0" fontId="7" fillId="0" borderId="0" xfId="0" quotePrefix="1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/>
    </xf>
    <xf numFmtId="166" fontId="20" fillId="0" borderId="0" xfId="0" applyNumberFormat="1" applyFont="1" applyFill="1" applyAlignment="1" applyProtection="1">
      <alignment horizontal="center"/>
    </xf>
    <xf numFmtId="166" fontId="20" fillId="0" borderId="0" xfId="0" applyNumberFormat="1" applyFont="1" applyFill="1" applyBorder="1" applyAlignment="1" applyProtection="1">
      <alignment horizontal="center"/>
    </xf>
    <xf numFmtId="166" fontId="20" fillId="0" borderId="8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Alignment="1" applyProtection="1">
      <alignment horizontal="center"/>
    </xf>
    <xf numFmtId="44" fontId="14" fillId="0" borderId="7" xfId="0" applyNumberFormat="1" applyFont="1" applyFill="1" applyBorder="1" applyAlignment="1" applyProtection="1"/>
    <xf numFmtId="166" fontId="14" fillId="0" borderId="0" xfId="0" applyNumberFormat="1" applyFont="1" applyFill="1" applyAlignment="1" applyProtection="1">
      <alignment horizontal="center"/>
    </xf>
    <xf numFmtId="44" fontId="14" fillId="0" borderId="0" xfId="2" applyFont="1" applyFill="1" applyAlignment="1" applyProtection="1">
      <alignment horizontal="right"/>
    </xf>
    <xf numFmtId="44" fontId="1" fillId="0" borderId="8" xfId="2" applyFont="1" applyFill="1" applyBorder="1" applyAlignment="1" applyProtection="1">
      <alignment horizontal="right"/>
    </xf>
    <xf numFmtId="166" fontId="14" fillId="0" borderId="7" xfId="2" applyNumberFormat="1" applyFont="1" applyFill="1" applyBorder="1" applyProtection="1"/>
    <xf numFmtId="164" fontId="14" fillId="0" borderId="0" xfId="0" applyNumberFormat="1" applyFont="1" applyFill="1" applyBorder="1" applyAlignment="1" applyProtection="1"/>
    <xf numFmtId="44" fontId="14" fillId="0" borderId="12" xfId="2" applyFont="1" applyFill="1" applyBorder="1" applyAlignment="1" applyProtection="1">
      <alignment horizontal="right"/>
    </xf>
    <xf numFmtId="166" fontId="14" fillId="0" borderId="12" xfId="0" applyNumberFormat="1" applyFont="1" applyFill="1" applyBorder="1" applyAlignment="1" applyProtection="1">
      <alignment horizontal="center"/>
    </xf>
    <xf numFmtId="166" fontId="14" fillId="0" borderId="15" xfId="0" applyNumberFormat="1" applyFont="1" applyFill="1" applyBorder="1" applyAlignment="1" applyProtection="1">
      <alignment horizontal="center"/>
    </xf>
    <xf numFmtId="44" fontId="14" fillId="4" borderId="1" xfId="2" applyFont="1" applyFill="1" applyBorder="1" applyProtection="1"/>
    <xf numFmtId="44" fontId="1" fillId="0" borderId="7" xfId="2" applyFont="1" applyFill="1" applyBorder="1" applyProtection="1"/>
    <xf numFmtId="44" fontId="1" fillId="0" borderId="0" xfId="2" applyFont="1" applyFill="1" applyBorder="1" applyProtection="1"/>
    <xf numFmtId="44" fontId="1" fillId="0" borderId="15" xfId="2" applyFont="1" applyFill="1" applyBorder="1" applyProtection="1"/>
    <xf numFmtId="0" fontId="7" fillId="0" borderId="0" xfId="0" applyFont="1" applyAlignment="1" applyProtection="1">
      <alignment horizontal="left" indent="1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indent="2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7" fillId="0" borderId="2" xfId="1" applyFont="1" applyBorder="1" applyAlignment="1" applyProtection="1">
      <alignment horizontal="right"/>
    </xf>
    <xf numFmtId="43" fontId="7" fillId="0" borderId="3" xfId="1" applyFont="1" applyBorder="1" applyAlignment="1" applyProtection="1">
      <alignment horizontal="right"/>
    </xf>
    <xf numFmtId="2" fontId="0" fillId="0" borderId="2" xfId="0" applyNumberFormat="1" applyBorder="1" applyAlignment="1" applyProtection="1">
      <alignment horizontal="right"/>
    </xf>
    <xf numFmtId="2" fontId="0" fillId="0" borderId="4" xfId="0" applyNumberFormat="1" applyBorder="1" applyAlignment="1" applyProtection="1">
      <alignment horizontal="right"/>
    </xf>
    <xf numFmtId="2" fontId="0" fillId="0" borderId="6" xfId="1" applyNumberFormat="1" applyFont="1" applyBorder="1" applyAlignment="1" applyProtection="1">
      <alignment horizontal="right"/>
    </xf>
    <xf numFmtId="2" fontId="0" fillId="0" borderId="5" xfId="1" applyNumberFormat="1" applyFont="1" applyBorder="1" applyAlignment="1" applyProtection="1">
      <alignment horizontal="right"/>
    </xf>
    <xf numFmtId="2" fontId="0" fillId="6" borderId="1" xfId="1" applyNumberFormat="1" applyFont="1" applyFill="1" applyBorder="1" applyProtection="1">
      <protection locked="0"/>
    </xf>
    <xf numFmtId="2" fontId="0" fillId="6" borderId="6" xfId="1" applyNumberFormat="1" applyFont="1" applyFill="1" applyBorder="1" applyProtection="1">
      <protection locked="0"/>
    </xf>
    <xf numFmtId="2" fontId="0" fillId="0" borderId="5" xfId="0" applyNumberFormat="1" applyBorder="1" applyAlignment="1" applyProtection="1">
      <alignment horizontal="right"/>
    </xf>
    <xf numFmtId="44" fontId="14" fillId="6" borderId="7" xfId="0" applyNumberFormat="1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44" fontId="2" fillId="0" borderId="18" xfId="2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indent="2"/>
    </xf>
    <xf numFmtId="0" fontId="14" fillId="0" borderId="14" xfId="0" applyFont="1" applyFill="1" applyBorder="1" applyAlignment="1" applyProtection="1">
      <alignment horizontal="left" indent="2"/>
    </xf>
    <xf numFmtId="0" fontId="7" fillId="0" borderId="0" xfId="0" applyFont="1" applyAlignment="1" applyProtection="1">
      <alignment horizontal="left" indent="3"/>
    </xf>
    <xf numFmtId="0" fontId="14" fillId="0" borderId="0" xfId="0" applyFont="1" applyAlignment="1" applyProtection="1">
      <alignment horizontal="left" indent="3"/>
    </xf>
    <xf numFmtId="0" fontId="14" fillId="0" borderId="14" xfId="0" applyFont="1" applyBorder="1" applyAlignment="1" applyProtection="1">
      <alignment horizontal="left" indent="3"/>
    </xf>
    <xf numFmtId="0" fontId="1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2" borderId="8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4" fillId="0" borderId="1" xfId="0" applyFont="1" applyBorder="1" applyAlignment="1" applyProtection="1">
      <alignment horizontal="center" wrapText="1"/>
    </xf>
    <xf numFmtId="0" fontId="0" fillId="6" borderId="8" xfId="0" applyFill="1" applyBorder="1" applyAlignment="1" applyProtection="1">
      <protection locked="0"/>
    </xf>
    <xf numFmtId="0" fontId="0" fillId="0" borderId="0" xfId="0" applyAlignment="1" applyProtection="1">
      <alignment horizontal="left" wrapText="1"/>
    </xf>
    <xf numFmtId="0" fontId="20" fillId="0" borderId="0" xfId="0" applyFont="1" applyAlignment="1" applyProtection="1">
      <alignment horizontal="left" wrapText="1"/>
    </xf>
    <xf numFmtId="0" fontId="0" fillId="6" borderId="12" xfId="0" applyFill="1" applyBorder="1" applyAlignment="1" applyProtection="1">
      <protection locked="0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5" borderId="11" xfId="0" applyFont="1" applyFill="1" applyBorder="1" applyAlignment="1" applyProtection="1">
      <alignment horizontal="left"/>
      <protection locked="0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right"/>
    </xf>
    <xf numFmtId="0" fontId="29" fillId="0" borderId="0" xfId="3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9" fillId="0" borderId="0" xfId="3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5" borderId="8" xfId="0" applyFont="1" applyFill="1" applyBorder="1" applyProtection="1">
      <protection locked="0"/>
    </xf>
    <xf numFmtId="1" fontId="2" fillId="0" borderId="1" xfId="0" applyNumberFormat="1" applyFont="1" applyFill="1" applyBorder="1" applyProtection="1"/>
    <xf numFmtId="0" fontId="2" fillId="0" borderId="0" xfId="0" applyFont="1" applyProtection="1"/>
    <xf numFmtId="165" fontId="8" fillId="5" borderId="8" xfId="1" applyNumberFormat="1" applyFont="1" applyFill="1" applyBorder="1" applyProtection="1">
      <protection locked="0"/>
    </xf>
    <xf numFmtId="165" fontId="8" fillId="0" borderId="12" xfId="1" applyNumberFormat="1" applyFont="1" applyBorder="1" applyProtection="1"/>
    <xf numFmtId="165" fontId="8" fillId="0" borderId="16" xfId="1" applyNumberFormat="1" applyFont="1" applyBorder="1" applyProtection="1"/>
    <xf numFmtId="165" fontId="2" fillId="0" borderId="7" xfId="1" applyNumberFormat="1" applyFont="1" applyBorder="1" applyAlignment="1" applyProtection="1">
      <alignment horizontal="center"/>
    </xf>
    <xf numFmtId="1" fontId="8" fillId="0" borderId="8" xfId="0" applyNumberFormat="1" applyFont="1" applyBorder="1" applyProtection="1"/>
    <xf numFmtId="3" fontId="2" fillId="0" borderId="1" xfId="0" applyNumberFormat="1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44" fontId="8" fillId="0" borderId="0" xfId="2" applyFont="1" applyProtection="1">
      <protection locked="0"/>
    </xf>
    <xf numFmtId="0" fontId="8" fillId="0" borderId="0" xfId="0" applyFont="1" applyBorder="1" applyProtection="1"/>
    <xf numFmtId="0" fontId="2" fillId="0" borderId="17" xfId="0" applyFont="1" applyFill="1" applyBorder="1" applyAlignment="1" applyProtection="1">
      <alignment horizontal="right" wrapText="1"/>
    </xf>
    <xf numFmtId="0" fontId="28" fillId="0" borderId="0" xfId="0" applyFont="1" applyAlignment="1" applyProtection="1">
      <alignment horizontal="left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ueleconomy.gov/feg/findaca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K65"/>
  <sheetViews>
    <sheetView tabSelected="1" workbookViewId="0">
      <pane ySplit="5" topLeftCell="A6" activePane="bottomLeft" state="frozen"/>
      <selection pane="bottomLeft" activeCell="B2" sqref="B2:E2"/>
    </sheetView>
  </sheetViews>
  <sheetFormatPr defaultRowHeight="12.75"/>
  <cols>
    <col min="1" max="2" width="9.140625" style="1"/>
    <col min="3" max="3" width="10.85546875" style="1" customWidth="1"/>
    <col min="4" max="4" width="13.28515625" style="1" customWidth="1"/>
    <col min="5" max="5" width="14.140625" style="1" customWidth="1"/>
    <col min="6" max="6" width="3.85546875" style="1" customWidth="1"/>
    <col min="7" max="7" width="9.140625" style="15"/>
    <col min="8" max="8" width="2.7109375" style="15" customWidth="1"/>
    <col min="9" max="9" width="11.140625" style="1" customWidth="1"/>
    <col min="10" max="10" width="4.5703125" style="17" customWidth="1"/>
    <col min="11" max="16384" width="9.140625" style="1"/>
  </cols>
  <sheetData>
    <row r="1" spans="1:10" ht="30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s="10" customFormat="1" ht="18">
      <c r="A2" s="11" t="s">
        <v>4</v>
      </c>
      <c r="B2" s="135" t="s">
        <v>0</v>
      </c>
      <c r="C2" s="135"/>
      <c r="D2" s="135"/>
      <c r="E2" s="135"/>
      <c r="G2" s="31"/>
      <c r="H2" s="31"/>
      <c r="J2" s="40"/>
    </row>
    <row r="3" spans="1:10" s="10" customFormat="1" ht="7.5" customHeight="1" thickBot="1">
      <c r="A3" s="11"/>
      <c r="E3" s="32"/>
      <c r="G3" s="31"/>
      <c r="H3" s="31"/>
      <c r="J3" s="40"/>
    </row>
    <row r="4" spans="1:10" ht="18" customHeight="1" thickBot="1">
      <c r="A4" s="136" t="s">
        <v>92</v>
      </c>
      <c r="B4" s="136"/>
      <c r="C4" s="136"/>
      <c r="D4" s="137"/>
      <c r="E4" s="80"/>
      <c r="F4" s="33"/>
    </row>
    <row r="5" spans="1:10">
      <c r="F5" s="34"/>
      <c r="J5" s="61"/>
    </row>
    <row r="6" spans="1:10">
      <c r="E6" s="86" t="s">
        <v>64</v>
      </c>
      <c r="F6" s="34"/>
      <c r="G6" s="138" t="s">
        <v>77</v>
      </c>
      <c r="H6" s="138"/>
      <c r="I6" s="138"/>
      <c r="J6" s="85"/>
    </row>
    <row r="7" spans="1:10" ht="15">
      <c r="A7" s="123" t="s">
        <v>63</v>
      </c>
      <c r="B7" s="124"/>
      <c r="C7" s="124"/>
      <c r="D7" s="124"/>
      <c r="E7" s="86" t="s">
        <v>78</v>
      </c>
      <c r="F7" s="3"/>
      <c r="G7" s="87" t="s">
        <v>90</v>
      </c>
      <c r="H7" s="87"/>
      <c r="I7" s="88" t="s">
        <v>65</v>
      </c>
      <c r="J7" s="41" t="s">
        <v>0</v>
      </c>
    </row>
    <row r="8" spans="1:10" s="36" customFormat="1" ht="6" customHeight="1">
      <c r="A8" s="107"/>
      <c r="B8" s="107"/>
      <c r="C8" s="107"/>
      <c r="D8" s="107"/>
      <c r="E8" s="58"/>
      <c r="F8" s="59"/>
      <c r="G8" s="56"/>
      <c r="H8" s="56"/>
      <c r="I8" s="57"/>
      <c r="J8" s="60"/>
    </row>
    <row r="9" spans="1:10">
      <c r="A9" s="62" t="s">
        <v>87</v>
      </c>
      <c r="B9" s="4"/>
      <c r="C9" s="4"/>
      <c r="D9" s="4"/>
      <c r="E9" s="64">
        <v>0</v>
      </c>
      <c r="F9" s="4"/>
      <c r="G9" s="89">
        <v>0.34399999999999997</v>
      </c>
      <c r="H9" s="71" t="s">
        <v>3</v>
      </c>
      <c r="I9" s="67">
        <f>$E$4*G9</f>
        <v>0</v>
      </c>
      <c r="J9" s="38"/>
    </row>
    <row r="10" spans="1:10" ht="6" customHeight="1">
      <c r="A10" s="63"/>
      <c r="B10" s="4"/>
      <c r="C10" s="4"/>
      <c r="D10" s="4"/>
      <c r="E10" s="54"/>
      <c r="F10" s="4"/>
      <c r="G10" s="89"/>
      <c r="H10" s="70"/>
      <c r="I10" s="67"/>
      <c r="J10" s="38"/>
    </row>
    <row r="11" spans="1:10">
      <c r="A11" s="62" t="s">
        <v>66</v>
      </c>
      <c r="B11" s="4"/>
      <c r="C11" s="4"/>
      <c r="D11" s="4"/>
      <c r="E11" s="64">
        <v>0</v>
      </c>
      <c r="F11" s="4"/>
      <c r="G11" s="89">
        <v>3.0000000000000001E-3</v>
      </c>
      <c r="H11" s="71" t="s">
        <v>3</v>
      </c>
      <c r="I11" s="67">
        <f>$E$4*G11</f>
        <v>0</v>
      </c>
      <c r="J11" s="38"/>
    </row>
    <row r="12" spans="1:10" ht="6" customHeight="1">
      <c r="A12" s="63"/>
      <c r="B12" s="4"/>
      <c r="C12" s="4"/>
      <c r="D12" s="4"/>
      <c r="E12" s="54" t="s">
        <v>0</v>
      </c>
      <c r="F12" s="4"/>
      <c r="G12" s="89"/>
      <c r="H12" s="70"/>
      <c r="I12" s="67"/>
      <c r="J12" s="38"/>
    </row>
    <row r="13" spans="1:10">
      <c r="A13" s="62" t="s">
        <v>85</v>
      </c>
      <c r="B13" s="2"/>
      <c r="C13" s="2"/>
      <c r="D13" s="35"/>
      <c r="E13" s="64">
        <v>0</v>
      </c>
      <c r="F13" s="4"/>
      <c r="G13" s="89">
        <v>0.01</v>
      </c>
      <c r="H13" s="71" t="s">
        <v>3</v>
      </c>
      <c r="I13" s="67">
        <f>$E$4*G13</f>
        <v>0</v>
      </c>
      <c r="J13" s="38"/>
    </row>
    <row r="14" spans="1:10" ht="6" customHeight="1">
      <c r="A14" s="63"/>
      <c r="B14" s="4"/>
      <c r="C14" s="4"/>
      <c r="D14" s="4"/>
      <c r="E14" s="54"/>
      <c r="F14" s="4"/>
      <c r="G14" s="89"/>
      <c r="H14" s="70"/>
      <c r="I14" s="67"/>
      <c r="J14" s="38"/>
    </row>
    <row r="15" spans="1:10">
      <c r="A15" s="62" t="s">
        <v>84</v>
      </c>
      <c r="B15" s="2"/>
      <c r="C15" s="2"/>
      <c r="D15" s="35"/>
      <c r="E15" s="64">
        <v>0</v>
      </c>
      <c r="F15" s="4"/>
      <c r="G15" s="89">
        <v>0.01</v>
      </c>
      <c r="H15" s="71" t="s">
        <v>3</v>
      </c>
      <c r="I15" s="67">
        <f>$E$4*G15</f>
        <v>0</v>
      </c>
      <c r="J15" s="38"/>
    </row>
    <row r="16" spans="1:10" ht="6" customHeight="1">
      <c r="A16" s="63"/>
      <c r="B16" s="4"/>
      <c r="C16" s="4"/>
      <c r="D16" s="4"/>
      <c r="E16" s="54"/>
      <c r="F16" s="4"/>
      <c r="G16" s="89"/>
      <c r="H16" s="70"/>
      <c r="I16" s="67"/>
      <c r="J16" s="38"/>
    </row>
    <row r="17" spans="1:10">
      <c r="A17" s="106" t="s">
        <v>94</v>
      </c>
      <c r="B17" s="2"/>
      <c r="C17" s="2"/>
      <c r="D17" s="35"/>
      <c r="E17" s="64">
        <v>0</v>
      </c>
      <c r="F17" s="4"/>
      <c r="G17" s="89">
        <v>6.9000000000000006E-2</v>
      </c>
      <c r="H17" s="71" t="s">
        <v>3</v>
      </c>
      <c r="I17" s="67">
        <f>$E$4*G17</f>
        <v>0</v>
      </c>
      <c r="J17" s="38"/>
    </row>
    <row r="18" spans="1:10" ht="6" customHeight="1">
      <c r="A18" s="63"/>
      <c r="B18" s="4"/>
      <c r="C18" s="4"/>
      <c r="D18" s="4"/>
      <c r="E18" s="54" t="s">
        <v>0</v>
      </c>
      <c r="F18" s="4"/>
      <c r="G18" s="89"/>
      <c r="H18" s="70"/>
      <c r="I18" s="67"/>
      <c r="J18" s="38"/>
    </row>
    <row r="19" spans="1:10">
      <c r="A19" s="62" t="s">
        <v>67</v>
      </c>
      <c r="B19" s="2"/>
      <c r="C19" s="2"/>
      <c r="D19" s="35"/>
      <c r="E19" s="64">
        <v>0</v>
      </c>
      <c r="F19" s="4"/>
      <c r="G19" s="91">
        <v>1.7000000000000001E-2</v>
      </c>
      <c r="H19" s="71" t="s">
        <v>3</v>
      </c>
      <c r="I19" s="96">
        <f>$E$4*G19</f>
        <v>0</v>
      </c>
      <c r="J19" s="38"/>
    </row>
    <row r="20" spans="1:10" ht="6" customHeight="1" thickBot="1">
      <c r="A20" s="63"/>
      <c r="B20" s="4"/>
      <c r="C20" s="4"/>
      <c r="D20" s="4"/>
      <c r="E20" s="54"/>
      <c r="F20" s="4"/>
      <c r="G20" s="89"/>
      <c r="H20" s="70"/>
      <c r="I20" s="67"/>
      <c r="J20" s="38"/>
    </row>
    <row r="21" spans="1:10" ht="13.5" thickBot="1">
      <c r="A21" s="125" t="s">
        <v>1</v>
      </c>
      <c r="B21" s="125"/>
      <c r="C21" s="125"/>
      <c r="D21" s="126"/>
      <c r="E21" s="93">
        <f>SUM(E9:E19)</f>
        <v>0</v>
      </c>
      <c r="F21" s="4"/>
      <c r="G21" s="100">
        <f>SUM(G9:G19)</f>
        <v>0.45300000000000001</v>
      </c>
      <c r="H21" s="71" t="s">
        <v>3</v>
      </c>
      <c r="I21" s="99">
        <f>SUM(I9:I20)</f>
        <v>0</v>
      </c>
      <c r="J21" s="38"/>
    </row>
    <row r="22" spans="1:10" ht="6" customHeight="1">
      <c r="A22" s="63"/>
      <c r="B22" s="4"/>
      <c r="C22" s="4"/>
      <c r="D22" s="4"/>
      <c r="E22" s="54"/>
      <c r="F22" s="4"/>
      <c r="G22" s="89"/>
      <c r="H22" s="70"/>
      <c r="I22" s="67"/>
      <c r="J22" s="38"/>
    </row>
    <row r="23" spans="1:10" ht="15">
      <c r="A23" s="123" t="s">
        <v>2</v>
      </c>
      <c r="B23" s="124"/>
      <c r="C23" s="124"/>
      <c r="D23" s="124"/>
      <c r="E23" s="86"/>
      <c r="F23" s="3"/>
      <c r="G23" s="87"/>
      <c r="H23" s="87"/>
      <c r="I23" s="88"/>
      <c r="J23" s="41"/>
    </row>
    <row r="24" spans="1:10" ht="6" customHeight="1">
      <c r="A24" s="63"/>
      <c r="B24" s="4"/>
      <c r="C24" s="4"/>
      <c r="D24" s="4"/>
      <c r="E24" s="54"/>
      <c r="F24" s="4"/>
      <c r="G24" s="89"/>
      <c r="H24" s="70"/>
      <c r="I24" s="67"/>
      <c r="J24" s="38"/>
    </row>
    <row r="25" spans="1:10">
      <c r="A25" s="62" t="s">
        <v>80</v>
      </c>
      <c r="B25" s="2"/>
      <c r="C25" s="2"/>
      <c r="D25" s="35"/>
      <c r="E25" s="64">
        <v>0</v>
      </c>
      <c r="F25" s="4"/>
      <c r="G25" s="89">
        <v>2.5000000000000001E-2</v>
      </c>
      <c r="H25" s="71" t="s">
        <v>3</v>
      </c>
      <c r="I25" s="67">
        <f>$E$4*G25</f>
        <v>0</v>
      </c>
      <c r="J25" s="38"/>
    </row>
    <row r="26" spans="1:10" ht="6" customHeight="1">
      <c r="A26" s="63"/>
      <c r="B26" s="4"/>
      <c r="C26" s="4"/>
      <c r="D26" s="4"/>
      <c r="E26" s="54"/>
      <c r="F26" s="4"/>
      <c r="G26" s="89"/>
      <c r="H26" s="70"/>
      <c r="I26" s="67"/>
      <c r="J26" s="38"/>
    </row>
    <row r="27" spans="1:10">
      <c r="A27" s="62" t="s">
        <v>79</v>
      </c>
      <c r="B27" s="2"/>
      <c r="C27" s="2"/>
      <c r="D27" s="35"/>
      <c r="E27" s="64">
        <v>0</v>
      </c>
      <c r="F27" s="4"/>
      <c r="G27" s="89">
        <v>6.0000000000000001E-3</v>
      </c>
      <c r="H27" s="71" t="s">
        <v>3</v>
      </c>
      <c r="I27" s="67">
        <f>$E$4*G27</f>
        <v>0</v>
      </c>
      <c r="J27" s="38"/>
    </row>
    <row r="28" spans="1:10" ht="6" customHeight="1">
      <c r="A28" s="63"/>
      <c r="B28" s="4"/>
      <c r="C28" s="4"/>
      <c r="D28" s="4"/>
      <c r="E28" s="54"/>
      <c r="F28" s="4"/>
      <c r="G28" s="89"/>
      <c r="H28" s="70"/>
      <c r="I28" s="67"/>
      <c r="J28" s="38"/>
    </row>
    <row r="29" spans="1:10">
      <c r="A29" s="62" t="s">
        <v>81</v>
      </c>
      <c r="B29" s="2"/>
      <c r="C29" s="2"/>
      <c r="D29" s="35"/>
      <c r="E29" s="64">
        <v>0</v>
      </c>
      <c r="F29" s="4"/>
      <c r="G29" s="89">
        <v>6.0000000000000001E-3</v>
      </c>
      <c r="H29" s="71" t="s">
        <v>3</v>
      </c>
      <c r="I29" s="67">
        <f>$E$4*G29</f>
        <v>0</v>
      </c>
      <c r="J29" s="38"/>
    </row>
    <row r="30" spans="1:10" ht="6" customHeight="1">
      <c r="A30" s="63"/>
      <c r="B30" s="4"/>
      <c r="C30" s="4"/>
      <c r="D30" s="4"/>
      <c r="E30" s="54"/>
      <c r="F30" s="4"/>
      <c r="G30" s="89"/>
      <c r="H30" s="70"/>
      <c r="I30" s="67"/>
      <c r="J30" s="38"/>
    </row>
    <row r="31" spans="1:10">
      <c r="A31" s="62" t="s">
        <v>86</v>
      </c>
      <c r="B31" s="2"/>
      <c r="C31" s="2"/>
      <c r="D31" s="35"/>
      <c r="E31" s="64">
        <v>0</v>
      </c>
      <c r="F31" s="4"/>
      <c r="G31" s="89">
        <v>2.5999999999999999E-2</v>
      </c>
      <c r="H31" s="71" t="s">
        <v>3</v>
      </c>
      <c r="I31" s="67">
        <f>$E$4*G31</f>
        <v>0</v>
      </c>
      <c r="J31" s="38"/>
    </row>
    <row r="32" spans="1:10" ht="6" customHeight="1">
      <c r="A32" s="63"/>
      <c r="B32" s="4"/>
      <c r="C32" s="4"/>
      <c r="D32" s="4"/>
      <c r="E32" s="54"/>
      <c r="F32" s="4"/>
      <c r="G32" s="89"/>
      <c r="H32" s="70"/>
      <c r="I32" s="67"/>
      <c r="J32" s="38"/>
    </row>
    <row r="33" spans="1:10">
      <c r="A33" s="62" t="s">
        <v>68</v>
      </c>
      <c r="B33" s="2"/>
      <c r="C33" s="4"/>
      <c r="D33" s="35"/>
      <c r="E33" s="64">
        <v>0</v>
      </c>
      <c r="F33" s="4"/>
      <c r="G33" s="89">
        <v>0.14599999999999999</v>
      </c>
      <c r="H33" s="71" t="s">
        <v>3</v>
      </c>
      <c r="I33" s="67">
        <f>$E$4*G33</f>
        <v>0</v>
      </c>
      <c r="J33" s="38"/>
    </row>
    <row r="34" spans="1:10" ht="6" customHeight="1">
      <c r="A34" s="63"/>
      <c r="B34" s="4"/>
      <c r="C34" s="4"/>
      <c r="D34" s="4"/>
      <c r="E34" s="54"/>
      <c r="F34" s="4"/>
      <c r="G34" s="89"/>
      <c r="H34" s="70"/>
      <c r="I34" s="67"/>
      <c r="J34" s="38"/>
    </row>
    <row r="35" spans="1:10">
      <c r="A35" s="62" t="s">
        <v>69</v>
      </c>
      <c r="B35" s="2"/>
      <c r="C35" s="4"/>
      <c r="D35" s="35"/>
      <c r="E35" s="64">
        <v>0</v>
      </c>
      <c r="F35" s="4"/>
      <c r="G35" s="89">
        <v>6.2E-2</v>
      </c>
      <c r="H35" s="71" t="s">
        <v>3</v>
      </c>
      <c r="I35" s="67">
        <f>$E$4*G35</f>
        <v>0</v>
      </c>
      <c r="J35" s="38"/>
    </row>
    <row r="36" spans="1:10" ht="6" customHeight="1">
      <c r="A36" s="63"/>
      <c r="B36" s="4"/>
      <c r="C36" s="4"/>
      <c r="D36" s="4"/>
      <c r="E36" s="54"/>
      <c r="F36" s="4"/>
      <c r="G36" s="89"/>
      <c r="H36" s="70"/>
      <c r="I36" s="67"/>
      <c r="J36" s="38"/>
    </row>
    <row r="37" spans="1:10">
      <c r="A37" s="62" t="s">
        <v>70</v>
      </c>
      <c r="B37" s="2"/>
      <c r="C37" s="4"/>
      <c r="D37" s="35"/>
      <c r="E37" s="64">
        <v>0</v>
      </c>
      <c r="F37" s="4"/>
      <c r="G37" s="89">
        <v>8.9999999999999993E-3</v>
      </c>
      <c r="H37" s="71" t="s">
        <v>3</v>
      </c>
      <c r="I37" s="67">
        <f>$E$4*G37</f>
        <v>0</v>
      </c>
      <c r="J37" s="38"/>
    </row>
    <row r="38" spans="1:10" ht="6" customHeight="1">
      <c r="A38" s="4"/>
      <c r="B38" s="4"/>
      <c r="C38" s="4"/>
      <c r="D38" s="4"/>
      <c r="E38" s="5"/>
      <c r="F38" s="4"/>
      <c r="G38" s="89"/>
      <c r="H38" s="52"/>
      <c r="I38" s="68"/>
      <c r="J38" s="42"/>
    </row>
    <row r="39" spans="1:10">
      <c r="A39" s="62" t="s">
        <v>82</v>
      </c>
      <c r="B39" s="2"/>
      <c r="C39" s="4"/>
      <c r="D39" s="35"/>
      <c r="E39" s="64">
        <v>0</v>
      </c>
      <c r="F39" s="4"/>
      <c r="G39" s="89">
        <v>1.0999999999999999E-2</v>
      </c>
      <c r="H39" s="71" t="s">
        <v>3</v>
      </c>
      <c r="I39" s="67">
        <f>$E$4*G39</f>
        <v>0</v>
      </c>
      <c r="J39" s="38"/>
    </row>
    <row r="40" spans="1:10" ht="5.25" customHeight="1" thickBot="1">
      <c r="A40" s="62"/>
      <c r="B40" s="2"/>
      <c r="C40" s="4"/>
      <c r="D40" s="35"/>
      <c r="E40" s="104"/>
      <c r="F40" s="4"/>
      <c r="G40" s="89"/>
      <c r="H40" s="71"/>
      <c r="I40" s="67"/>
      <c r="J40" s="38"/>
    </row>
    <row r="41" spans="1:10" ht="13.5" thickBot="1">
      <c r="A41" s="125" t="s">
        <v>76</v>
      </c>
      <c r="B41" s="125"/>
      <c r="C41" s="125"/>
      <c r="D41" s="126"/>
      <c r="E41" s="93">
        <f>SUM(E33:E39)</f>
        <v>0</v>
      </c>
      <c r="F41" s="4"/>
      <c r="G41" s="100">
        <f>SUM(G25:G39)</f>
        <v>0.29100000000000004</v>
      </c>
      <c r="H41" s="71" t="s">
        <v>3</v>
      </c>
      <c r="I41" s="99">
        <f>SUM(I33:I40)</f>
        <v>0</v>
      </c>
      <c r="J41" s="38"/>
    </row>
    <row r="42" spans="1:10" ht="6" customHeight="1" thickBot="1">
      <c r="A42" s="4"/>
      <c r="B42" s="4"/>
      <c r="C42" s="4"/>
      <c r="D42" s="4"/>
      <c r="E42" s="5"/>
      <c r="F42" s="4"/>
      <c r="G42" s="89"/>
      <c r="H42" s="52"/>
      <c r="I42" s="68"/>
      <c r="J42" s="42"/>
    </row>
    <row r="43" spans="1:10" ht="13.5" thickBot="1">
      <c r="A43" s="127" t="s">
        <v>101</v>
      </c>
      <c r="B43" s="128"/>
      <c r="C43" s="128"/>
      <c r="D43" s="129"/>
      <c r="E43" s="103">
        <f>E21+E41</f>
        <v>0</v>
      </c>
      <c r="F43" s="4"/>
      <c r="G43" s="101">
        <f>G21+G41</f>
        <v>0.74399999999999999</v>
      </c>
      <c r="H43" s="71"/>
      <c r="I43" s="105">
        <f>I21+I41</f>
        <v>0</v>
      </c>
      <c r="J43" s="38"/>
    </row>
    <row r="44" spans="1:10" ht="6" customHeight="1">
      <c r="A44" s="63"/>
      <c r="B44" s="4"/>
      <c r="C44" s="4"/>
      <c r="D44" s="4"/>
      <c r="E44" s="54"/>
      <c r="F44" s="4"/>
      <c r="G44" s="89"/>
      <c r="H44" s="70"/>
      <c r="I44" s="67"/>
      <c r="J44" s="38"/>
    </row>
    <row r="45" spans="1:10" ht="13.5" customHeight="1">
      <c r="A45" s="123" t="s">
        <v>102</v>
      </c>
      <c r="B45" s="123"/>
      <c r="C45" s="123"/>
      <c r="D45" s="123"/>
      <c r="F45" s="4"/>
      <c r="G45" s="90"/>
      <c r="H45" s="9"/>
      <c r="I45" s="66"/>
      <c r="J45" s="7"/>
    </row>
    <row r="46" spans="1:10" ht="6" customHeight="1">
      <c r="A46" s="4"/>
      <c r="B46" s="4"/>
      <c r="C46" s="4"/>
      <c r="D46" s="4"/>
      <c r="E46" s="6"/>
      <c r="F46" s="4"/>
      <c r="G46" s="89"/>
      <c r="H46" s="52"/>
      <c r="I46" s="68"/>
      <c r="J46" s="43"/>
    </row>
    <row r="47" spans="1:10">
      <c r="A47" s="62" t="s">
        <v>71</v>
      </c>
      <c r="B47" s="2"/>
      <c r="C47" s="4"/>
      <c r="D47" s="4"/>
      <c r="E47" s="64">
        <v>0</v>
      </c>
      <c r="F47" s="4"/>
      <c r="G47" s="89">
        <v>5.0000000000000001E-3</v>
      </c>
      <c r="H47" s="71" t="s">
        <v>3</v>
      </c>
      <c r="I47" s="68">
        <f>$E$4*G47</f>
        <v>0</v>
      </c>
      <c r="J47" s="42"/>
    </row>
    <row r="48" spans="1:10" ht="6" customHeight="1">
      <c r="A48" s="63"/>
      <c r="B48" s="4"/>
      <c r="C48" s="4"/>
      <c r="D48" s="4"/>
      <c r="E48" s="53"/>
      <c r="F48" s="4"/>
      <c r="G48" s="89"/>
      <c r="H48" s="52"/>
      <c r="I48" s="68"/>
      <c r="J48" s="43"/>
    </row>
    <row r="49" spans="1:11">
      <c r="A49" s="62" t="s">
        <v>72</v>
      </c>
      <c r="B49" s="2"/>
      <c r="C49" s="4"/>
      <c r="D49" s="4"/>
      <c r="E49" s="64">
        <v>0</v>
      </c>
      <c r="F49" s="4"/>
      <c r="G49" s="89">
        <v>7.3999999999999996E-2</v>
      </c>
      <c r="H49" s="71" t="s">
        <v>3</v>
      </c>
      <c r="I49" s="68">
        <f>$E$4*G49</f>
        <v>0</v>
      </c>
      <c r="J49" s="42"/>
    </row>
    <row r="50" spans="1:11" ht="6" customHeight="1">
      <c r="A50" s="4"/>
      <c r="B50" s="4"/>
      <c r="C50" s="4"/>
      <c r="D50" s="4"/>
      <c r="E50" s="5"/>
      <c r="F50" s="4"/>
      <c r="G50" s="92"/>
      <c r="H50" s="65"/>
      <c r="I50" s="53"/>
      <c r="J50" s="42"/>
    </row>
    <row r="51" spans="1:11">
      <c r="A51" s="62" t="s">
        <v>73</v>
      </c>
      <c r="B51" s="2"/>
      <c r="C51" s="4"/>
      <c r="D51" s="4"/>
      <c r="E51" s="64">
        <v>0</v>
      </c>
      <c r="F51" s="4"/>
      <c r="G51" s="89">
        <v>4.4999999999999998E-2</v>
      </c>
      <c r="H51" s="71" t="s">
        <v>3</v>
      </c>
      <c r="I51" s="68">
        <f>$E$4*G51</f>
        <v>0</v>
      </c>
      <c r="J51" s="42"/>
    </row>
    <row r="52" spans="1:11" ht="6" customHeight="1">
      <c r="A52" s="63"/>
      <c r="B52" s="4"/>
      <c r="C52" s="4"/>
      <c r="D52" s="4"/>
      <c r="E52" s="5"/>
      <c r="F52" s="4"/>
      <c r="G52" s="89"/>
      <c r="H52" s="74"/>
      <c r="I52" s="76"/>
      <c r="J52" s="42"/>
    </row>
    <row r="53" spans="1:11">
      <c r="A53" s="62" t="s">
        <v>74</v>
      </c>
      <c r="B53" s="2"/>
      <c r="C53" s="4"/>
      <c r="D53" s="4"/>
      <c r="E53" s="64">
        <v>0</v>
      </c>
      <c r="F53" s="4"/>
      <c r="G53" s="89">
        <v>4.8000000000000001E-2</v>
      </c>
      <c r="H53" s="71" t="s">
        <v>3</v>
      </c>
      <c r="I53" s="68">
        <f>$E$4*G53</f>
        <v>0</v>
      </c>
      <c r="J53" s="42"/>
    </row>
    <row r="54" spans="1:11" ht="6" customHeight="1">
      <c r="A54" s="63"/>
      <c r="B54" s="4"/>
      <c r="C54" s="4"/>
      <c r="D54" s="4"/>
      <c r="E54" s="5"/>
      <c r="F54" s="4"/>
      <c r="G54" s="89"/>
      <c r="H54" s="74"/>
      <c r="I54" s="76"/>
      <c r="J54" s="42"/>
    </row>
    <row r="55" spans="1:11">
      <c r="A55" s="62" t="s">
        <v>83</v>
      </c>
      <c r="B55" s="2"/>
      <c r="C55" s="4"/>
      <c r="D55" s="4"/>
      <c r="E55" s="64">
        <v>0</v>
      </c>
      <c r="F55" s="4"/>
      <c r="G55" s="91">
        <v>8.4000000000000005E-2</v>
      </c>
      <c r="H55" s="71" t="s">
        <v>3</v>
      </c>
      <c r="I55" s="69">
        <f>$E$4*G55</f>
        <v>0</v>
      </c>
      <c r="J55" s="42"/>
    </row>
    <row r="56" spans="1:11" ht="4.5" customHeight="1" thickBot="1">
      <c r="A56" s="62"/>
      <c r="B56" s="2"/>
      <c r="C56" s="4"/>
      <c r="D56" s="4"/>
      <c r="E56" s="104"/>
      <c r="F56" s="4"/>
      <c r="G56" s="89"/>
      <c r="H56" s="73"/>
      <c r="I56" s="75"/>
      <c r="J56" s="42"/>
    </row>
    <row r="57" spans="1:11" ht="13.5" thickBot="1">
      <c r="A57" s="130" t="s">
        <v>88</v>
      </c>
      <c r="B57" s="130"/>
      <c r="C57" s="130"/>
      <c r="D57" s="130"/>
      <c r="E57" s="93">
        <f>SUM(E47:E55)</f>
        <v>0</v>
      </c>
      <c r="F57" s="4"/>
      <c r="G57" s="94">
        <f>SUM(G47:G55)</f>
        <v>0.25600000000000001</v>
      </c>
      <c r="H57" s="71" t="s">
        <v>3</v>
      </c>
      <c r="I57" s="95">
        <f>SUM(I47:I56)</f>
        <v>0</v>
      </c>
      <c r="J57" s="38"/>
    </row>
    <row r="58" spans="1:11" ht="6" customHeight="1" thickBot="1">
      <c r="A58" s="63"/>
      <c r="B58" s="4"/>
      <c r="C58" s="4"/>
      <c r="D58" s="4"/>
      <c r="E58" s="54"/>
      <c r="F58" s="4"/>
      <c r="G58" s="89"/>
      <c r="H58" s="70"/>
      <c r="I58" s="67"/>
      <c r="J58" s="38"/>
    </row>
    <row r="59" spans="1:11" ht="19.5" customHeight="1" thickBot="1">
      <c r="A59" s="107" t="s">
        <v>75</v>
      </c>
      <c r="B59" s="108"/>
      <c r="C59" s="108"/>
      <c r="D59" s="78"/>
      <c r="E59" s="72">
        <f>E21+E41+E57</f>
        <v>0</v>
      </c>
      <c r="F59" s="4"/>
      <c r="G59" s="97">
        <f>G43+G57</f>
        <v>1</v>
      </c>
      <c r="H59" s="71" t="s">
        <v>3</v>
      </c>
      <c r="I59" s="72">
        <f>I21+I41+I57</f>
        <v>0</v>
      </c>
    </row>
    <row r="60" spans="1:11" ht="6.75" customHeight="1">
      <c r="A60" s="108"/>
      <c r="B60" s="108"/>
      <c r="C60" s="108"/>
      <c r="D60" s="78"/>
      <c r="E60" s="77"/>
      <c r="F60" s="4"/>
      <c r="G60" s="79"/>
    </row>
    <row r="61" spans="1:11" ht="16.5" customHeight="1">
      <c r="A61" s="131" t="s">
        <v>89</v>
      </c>
      <c r="B61" s="131"/>
      <c r="C61" s="131"/>
      <c r="D61" s="132"/>
      <c r="E61" s="102">
        <f>E4-E59</f>
        <v>0</v>
      </c>
      <c r="F61" s="4"/>
      <c r="G61" s="79"/>
      <c r="H61" s="55"/>
      <c r="I61" s="68"/>
    </row>
    <row r="62" spans="1:11" ht="7.5" customHeight="1">
      <c r="A62" s="37"/>
      <c r="B62" s="37"/>
      <c r="C62" s="37"/>
      <c r="D62" s="37"/>
      <c r="E62" s="37"/>
      <c r="F62" s="37"/>
    </row>
    <row r="63" spans="1:11">
      <c r="A63" s="44" t="s">
        <v>91</v>
      </c>
      <c r="G63" s="81"/>
      <c r="H63" s="81"/>
      <c r="I63" s="81"/>
      <c r="J63" s="81"/>
      <c r="K63" s="8"/>
    </row>
    <row r="64" spans="1:11" s="39" customFormat="1" ht="10.5" customHeight="1">
      <c r="G64" s="98"/>
      <c r="H64" s="98"/>
      <c r="I64" s="98"/>
      <c r="J64" s="82"/>
      <c r="K64" s="83"/>
    </row>
    <row r="65" spans="7:11">
      <c r="G65" s="84"/>
      <c r="H65" s="81"/>
      <c r="I65" s="81"/>
      <c r="J65" s="81"/>
      <c r="K65" s="8"/>
    </row>
  </sheetData>
  <sheetProtection sheet="1" objects="1" scenarios="1" selectLockedCells="1"/>
  <mergeCells count="12">
    <mergeCell ref="A21:D21"/>
    <mergeCell ref="A1:J1"/>
    <mergeCell ref="B2:E2"/>
    <mergeCell ref="A4:D4"/>
    <mergeCell ref="G6:I6"/>
    <mergeCell ref="A7:D7"/>
    <mergeCell ref="A23:D23"/>
    <mergeCell ref="A41:D41"/>
    <mergeCell ref="A43:D43"/>
    <mergeCell ref="A57:D57"/>
    <mergeCell ref="A61:D61"/>
    <mergeCell ref="A45:D45"/>
  </mergeCells>
  <pageMargins left="0.75" right="0.75" top="0.5" bottom="0.5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G45"/>
  <sheetViews>
    <sheetView workbookViewId="0">
      <selection activeCell="B1" sqref="B1:F1"/>
    </sheetView>
  </sheetViews>
  <sheetFormatPr defaultRowHeight="12.75"/>
  <cols>
    <col min="1" max="1" width="28.7109375" bestFit="1" customWidth="1"/>
    <col min="2" max="2" width="10.85546875" bestFit="1" customWidth="1"/>
    <col min="3" max="3" width="11.7109375" bestFit="1" customWidth="1"/>
    <col min="4" max="4" width="13.42578125" bestFit="1" customWidth="1"/>
    <col min="5" max="5" width="13.5703125" bestFit="1" customWidth="1"/>
    <col min="6" max="6" width="13.5703125" customWidth="1"/>
    <col min="7" max="7" width="14.42578125" bestFit="1" customWidth="1"/>
  </cols>
  <sheetData>
    <row r="1" spans="1:7" ht="24" customHeight="1">
      <c r="A1" s="12" t="s">
        <v>5</v>
      </c>
      <c r="B1" s="145"/>
      <c r="C1" s="145"/>
      <c r="D1" s="145"/>
      <c r="E1" s="145"/>
      <c r="F1" s="145"/>
      <c r="G1" s="13"/>
    </row>
    <row r="2" spans="1:7" ht="29.25" customHeight="1">
      <c r="A2" s="139" t="s">
        <v>6</v>
      </c>
      <c r="B2" s="139"/>
      <c r="C2" s="139"/>
      <c r="D2" s="139"/>
      <c r="E2" s="139"/>
      <c r="F2" s="139"/>
      <c r="G2" s="139"/>
    </row>
    <row r="3" spans="1:7" ht="15.75">
      <c r="A3" s="139" t="s">
        <v>7</v>
      </c>
      <c r="B3" s="139"/>
      <c r="C3" s="139"/>
      <c r="D3" s="139"/>
      <c r="E3" s="139"/>
      <c r="F3" s="139"/>
      <c r="G3" s="139"/>
    </row>
    <row r="4" spans="1:7" ht="15.75">
      <c r="A4" s="47"/>
      <c r="B4" s="47"/>
      <c r="C4" s="47"/>
      <c r="D4" s="47"/>
      <c r="E4" s="47"/>
      <c r="F4" s="109"/>
      <c r="G4" s="47"/>
    </row>
    <row r="5" spans="1:7" ht="39" customHeight="1">
      <c r="A5" s="142" t="s">
        <v>40</v>
      </c>
      <c r="B5" s="142"/>
      <c r="C5" s="142"/>
      <c r="D5" s="142"/>
      <c r="E5" s="142"/>
      <c r="F5" s="142"/>
      <c r="G5" s="142"/>
    </row>
    <row r="6" spans="1:7">
      <c r="A6" s="1"/>
      <c r="B6" s="1"/>
      <c r="C6" s="1"/>
      <c r="D6" s="1"/>
      <c r="E6" s="14"/>
      <c r="F6" s="14"/>
      <c r="G6" s="1"/>
    </row>
    <row r="7" spans="1:7">
      <c r="A7" s="16" t="s">
        <v>8</v>
      </c>
      <c r="B7" s="17"/>
      <c r="C7" s="18" t="s">
        <v>9</v>
      </c>
      <c r="D7" s="19" t="s">
        <v>10</v>
      </c>
      <c r="E7" s="20" t="s">
        <v>10</v>
      </c>
      <c r="F7" s="111" t="s">
        <v>103</v>
      </c>
      <c r="G7" s="140" t="s">
        <v>11</v>
      </c>
    </row>
    <row r="8" spans="1:7">
      <c r="A8" s="16"/>
      <c r="B8" s="21" t="s">
        <v>12</v>
      </c>
      <c r="C8" s="22" t="s">
        <v>13</v>
      </c>
      <c r="D8" s="23" t="s">
        <v>13</v>
      </c>
      <c r="E8" s="24" t="s">
        <v>14</v>
      </c>
      <c r="F8" s="112" t="s">
        <v>104</v>
      </c>
      <c r="G8" s="140"/>
    </row>
    <row r="9" spans="1:7">
      <c r="A9" s="1" t="s">
        <v>15</v>
      </c>
      <c r="B9" s="115">
        <v>45</v>
      </c>
      <c r="C9" s="115">
        <v>55</v>
      </c>
      <c r="D9" s="115">
        <v>65</v>
      </c>
      <c r="E9" s="115">
        <v>75</v>
      </c>
      <c r="F9" s="115">
        <v>85</v>
      </c>
      <c r="G9" s="117"/>
    </row>
    <row r="10" spans="1:7">
      <c r="A10" s="1" t="s">
        <v>23</v>
      </c>
      <c r="B10" s="116">
        <v>35</v>
      </c>
      <c r="C10" s="116">
        <v>40</v>
      </c>
      <c r="D10" s="116">
        <v>45</v>
      </c>
      <c r="E10" s="116">
        <v>50</v>
      </c>
      <c r="F10" s="116">
        <v>55</v>
      </c>
      <c r="G10" s="117"/>
    </row>
    <row r="11" spans="1:7">
      <c r="A11" s="46" t="s">
        <v>59</v>
      </c>
      <c r="B11" s="116">
        <v>0.5</v>
      </c>
      <c r="C11" s="116">
        <v>0.5</v>
      </c>
      <c r="D11" s="116">
        <f>2*B11</f>
        <v>1</v>
      </c>
      <c r="E11" s="116">
        <v>1.5</v>
      </c>
      <c r="F11" s="116">
        <v>2</v>
      </c>
      <c r="G11" s="117"/>
    </row>
    <row r="12" spans="1:7">
      <c r="A12" s="1" t="s">
        <v>16</v>
      </c>
      <c r="B12" s="116">
        <v>1.25</v>
      </c>
      <c r="C12" s="116">
        <f>2*B12</f>
        <v>2.5</v>
      </c>
      <c r="D12" s="116">
        <f>2*B12</f>
        <v>2.5</v>
      </c>
      <c r="E12" s="116">
        <f>B12*3</f>
        <v>3.75</v>
      </c>
      <c r="F12" s="116">
        <v>4</v>
      </c>
      <c r="G12" s="117"/>
    </row>
    <row r="13" spans="1:7">
      <c r="A13" s="1" t="s">
        <v>24</v>
      </c>
      <c r="B13" s="119">
        <v>1</v>
      </c>
      <c r="C13" s="113">
        <v>1</v>
      </c>
      <c r="D13" s="113">
        <v>1</v>
      </c>
      <c r="E13" s="113">
        <v>2</v>
      </c>
      <c r="F13" s="113">
        <v>3</v>
      </c>
      <c r="G13" s="117"/>
    </row>
    <row r="14" spans="1:7">
      <c r="A14" s="1" t="s">
        <v>26</v>
      </c>
      <c r="B14" s="119">
        <v>1.25</v>
      </c>
      <c r="C14" s="113">
        <v>2</v>
      </c>
      <c r="D14" s="113">
        <v>2</v>
      </c>
      <c r="E14" s="113">
        <v>2.75</v>
      </c>
      <c r="F14" s="113">
        <v>3.5</v>
      </c>
      <c r="G14" s="117"/>
    </row>
    <row r="15" spans="1:7">
      <c r="A15" s="1" t="s">
        <v>28</v>
      </c>
      <c r="B15" s="119">
        <v>3</v>
      </c>
      <c r="C15" s="113">
        <v>3</v>
      </c>
      <c r="D15" s="113">
        <v>3</v>
      </c>
      <c r="E15" s="113">
        <v>4</v>
      </c>
      <c r="F15" s="113">
        <v>4</v>
      </c>
      <c r="G15" s="117"/>
    </row>
    <row r="16" spans="1:7">
      <c r="A16" s="1" t="s">
        <v>29</v>
      </c>
      <c r="B16" s="119">
        <v>10</v>
      </c>
      <c r="C16" s="113">
        <v>10</v>
      </c>
      <c r="D16" s="113">
        <v>10</v>
      </c>
      <c r="E16" s="113">
        <v>15</v>
      </c>
      <c r="F16" s="113">
        <v>15</v>
      </c>
      <c r="G16" s="117"/>
    </row>
    <row r="17" spans="1:7">
      <c r="A17" s="1" t="s">
        <v>32</v>
      </c>
      <c r="B17" s="119">
        <v>0.75</v>
      </c>
      <c r="C17" s="113">
        <v>0.75</v>
      </c>
      <c r="D17" s="113">
        <v>0.75</v>
      </c>
      <c r="E17" s="113">
        <v>1</v>
      </c>
      <c r="F17" s="113">
        <v>1.25</v>
      </c>
      <c r="G17" s="117"/>
    </row>
    <row r="18" spans="1:7">
      <c r="A18" s="1" t="s">
        <v>20</v>
      </c>
      <c r="B18" s="119">
        <v>0.25</v>
      </c>
      <c r="C18" s="113">
        <v>0.25</v>
      </c>
      <c r="D18" s="113">
        <v>0.25</v>
      </c>
      <c r="E18" s="113">
        <v>0.5</v>
      </c>
      <c r="F18" s="113">
        <v>0.75</v>
      </c>
      <c r="G18" s="117"/>
    </row>
    <row r="19" spans="1:7">
      <c r="A19" s="1" t="s">
        <v>25</v>
      </c>
      <c r="B19" s="119">
        <v>0.5</v>
      </c>
      <c r="C19" s="113">
        <v>0.5</v>
      </c>
      <c r="D19" s="113">
        <v>0.5</v>
      </c>
      <c r="E19" s="113">
        <v>0.5</v>
      </c>
      <c r="F19" s="113">
        <v>0.5</v>
      </c>
      <c r="G19" s="117"/>
    </row>
    <row r="20" spans="1:7">
      <c r="A20" s="1" t="s">
        <v>30</v>
      </c>
      <c r="B20" s="119">
        <v>1</v>
      </c>
      <c r="C20" s="113">
        <v>1</v>
      </c>
      <c r="D20" s="113">
        <v>1</v>
      </c>
      <c r="E20" s="113">
        <v>1</v>
      </c>
      <c r="F20" s="113">
        <v>1</v>
      </c>
      <c r="G20" s="117"/>
    </row>
    <row r="21" spans="1:7">
      <c r="A21" s="1" t="s">
        <v>31</v>
      </c>
      <c r="B21" s="119">
        <v>4</v>
      </c>
      <c r="C21" s="113">
        <v>4</v>
      </c>
      <c r="D21" s="113">
        <v>4</v>
      </c>
      <c r="E21" s="113">
        <v>4</v>
      </c>
      <c r="F21" s="113">
        <v>4</v>
      </c>
      <c r="G21" s="117"/>
    </row>
    <row r="22" spans="1:7">
      <c r="A22" s="1" t="s">
        <v>17</v>
      </c>
      <c r="B22" s="116">
        <v>0.33</v>
      </c>
      <c r="C22" s="116">
        <f>B22*2</f>
        <v>0.66</v>
      </c>
      <c r="D22" s="116">
        <f>B22*2</f>
        <v>0.66</v>
      </c>
      <c r="E22" s="116">
        <f>B22*3</f>
        <v>0.99</v>
      </c>
      <c r="F22" s="116">
        <v>1.33</v>
      </c>
      <c r="G22" s="117"/>
    </row>
    <row r="23" spans="1:7">
      <c r="A23" s="1" t="s">
        <v>18</v>
      </c>
      <c r="B23" s="116">
        <v>2.5</v>
      </c>
      <c r="C23" s="116">
        <v>3.5</v>
      </c>
      <c r="D23" s="116">
        <v>3.5</v>
      </c>
      <c r="E23" s="116">
        <v>4.5</v>
      </c>
      <c r="F23" s="116">
        <v>5.5</v>
      </c>
      <c r="G23" s="117"/>
    </row>
    <row r="24" spans="1:7">
      <c r="A24" s="1" t="s">
        <v>19</v>
      </c>
      <c r="B24" s="116">
        <v>2.5</v>
      </c>
      <c r="C24" s="116">
        <v>3.5</v>
      </c>
      <c r="D24" s="116">
        <v>3.5</v>
      </c>
      <c r="E24" s="116">
        <v>4.5</v>
      </c>
      <c r="F24" s="116">
        <v>5.5</v>
      </c>
      <c r="G24" s="117"/>
    </row>
    <row r="25" spans="1:7">
      <c r="A25" s="1" t="s">
        <v>21</v>
      </c>
      <c r="B25" s="116">
        <v>0.75</v>
      </c>
      <c r="C25" s="116">
        <v>0.75</v>
      </c>
      <c r="D25" s="116">
        <f>$B$25*2</f>
        <v>1.5</v>
      </c>
      <c r="E25" s="116">
        <f>$B$25*3</f>
        <v>2.25</v>
      </c>
      <c r="F25" s="116">
        <v>3</v>
      </c>
      <c r="G25" s="117"/>
    </row>
    <row r="26" spans="1:7">
      <c r="A26" s="1" t="s">
        <v>22</v>
      </c>
      <c r="B26" s="119">
        <v>0.75</v>
      </c>
      <c r="C26" s="113">
        <v>1.5</v>
      </c>
      <c r="D26" s="113">
        <v>1.5</v>
      </c>
      <c r="E26" s="113">
        <v>2.25</v>
      </c>
      <c r="F26" s="113">
        <v>3</v>
      </c>
      <c r="G26" s="117"/>
    </row>
    <row r="27" spans="1:7">
      <c r="A27" s="1" t="s">
        <v>27</v>
      </c>
      <c r="B27" s="119">
        <v>0.5</v>
      </c>
      <c r="C27" s="113">
        <v>0.5</v>
      </c>
      <c r="D27" s="113">
        <v>0.5</v>
      </c>
      <c r="E27" s="113">
        <v>0.5</v>
      </c>
      <c r="F27" s="113">
        <v>0.5</v>
      </c>
      <c r="G27" s="117"/>
    </row>
    <row r="28" spans="1:7" ht="13.5" thickBot="1">
      <c r="A28" s="1" t="s">
        <v>41</v>
      </c>
      <c r="B28" s="114">
        <v>15</v>
      </c>
      <c r="C28" s="114">
        <v>30</v>
      </c>
      <c r="D28" s="114">
        <v>30</v>
      </c>
      <c r="E28" s="114">
        <v>45</v>
      </c>
      <c r="F28" s="114">
        <v>50</v>
      </c>
      <c r="G28" s="118"/>
    </row>
    <row r="29" spans="1:7" ht="13.5" thickBot="1">
      <c r="A29" s="16" t="s">
        <v>60</v>
      </c>
      <c r="B29" s="48"/>
      <c r="C29" s="48"/>
      <c r="D29" s="48"/>
      <c r="E29" s="49"/>
      <c r="F29" s="49"/>
      <c r="G29" s="50">
        <f>SUM(G9:G28)</f>
        <v>0</v>
      </c>
    </row>
    <row r="30" spans="1:7" ht="13.5" thickBot="1">
      <c r="A30" s="1"/>
      <c r="B30" s="1"/>
      <c r="C30" s="1"/>
      <c r="D30" s="1"/>
      <c r="E30" s="14"/>
      <c r="F30" s="14"/>
      <c r="G30" s="1"/>
    </row>
    <row r="31" spans="1:7" ht="13.5" thickBot="1">
      <c r="A31" s="16" t="s">
        <v>61</v>
      </c>
      <c r="B31" s="25">
        <v>40</v>
      </c>
      <c r="C31" s="25">
        <v>45</v>
      </c>
      <c r="D31" s="25">
        <v>50</v>
      </c>
      <c r="E31" s="26">
        <v>55</v>
      </c>
      <c r="F31" s="26">
        <v>60</v>
      </c>
      <c r="G31" s="120"/>
    </row>
    <row r="32" spans="1:7">
      <c r="A32" s="1"/>
      <c r="B32" s="1"/>
      <c r="C32" s="1"/>
      <c r="D32" s="1"/>
      <c r="E32" s="14"/>
      <c r="F32" s="14"/>
      <c r="G32" s="1"/>
    </row>
    <row r="33" spans="1:7" ht="8.25" customHeight="1">
      <c r="A33" s="1"/>
      <c r="B33" s="1"/>
      <c r="C33" s="1"/>
      <c r="D33" s="1"/>
      <c r="E33" s="14"/>
      <c r="F33" s="14"/>
      <c r="G33" s="1"/>
    </row>
    <row r="34" spans="1:7" ht="30.75" customHeight="1">
      <c r="A34" s="143" t="s">
        <v>62</v>
      </c>
      <c r="B34" s="142"/>
      <c r="C34" s="142"/>
      <c r="D34" s="142"/>
      <c r="E34" s="142"/>
      <c r="F34" s="142"/>
      <c r="G34" s="142"/>
    </row>
    <row r="35" spans="1:7" ht="13.5" thickBot="1">
      <c r="A35" s="1"/>
      <c r="B35" s="1"/>
      <c r="C35" s="1"/>
      <c r="D35" s="1"/>
      <c r="E35" s="14"/>
      <c r="F35" s="14"/>
      <c r="G35" s="1"/>
    </row>
    <row r="36" spans="1:7" ht="38.25">
      <c r="A36" s="1"/>
      <c r="B36" s="27" t="s">
        <v>33</v>
      </c>
      <c r="C36" s="1"/>
      <c r="D36" s="1" t="s">
        <v>34</v>
      </c>
      <c r="E36" s="14"/>
      <c r="F36" s="14"/>
      <c r="G36" s="30" t="s">
        <v>35</v>
      </c>
    </row>
    <row r="37" spans="1:7" ht="15.75" thickBot="1">
      <c r="A37" s="1"/>
      <c r="B37" s="28">
        <f>G29</f>
        <v>0</v>
      </c>
      <c r="C37" s="29" t="s">
        <v>36</v>
      </c>
      <c r="D37" s="121"/>
      <c r="E37" s="14" t="s">
        <v>3</v>
      </c>
      <c r="F37" s="14"/>
      <c r="G37" s="51" t="e">
        <f>B37/D37</f>
        <v>#DIV/0!</v>
      </c>
    </row>
    <row r="38" spans="1:7" ht="38.25">
      <c r="A38" s="1"/>
      <c r="B38" s="27" t="s">
        <v>37</v>
      </c>
      <c r="C38" s="1"/>
      <c r="D38" s="1" t="s">
        <v>34</v>
      </c>
      <c r="E38" s="14"/>
      <c r="F38" s="14"/>
      <c r="G38" s="30" t="s">
        <v>35</v>
      </c>
    </row>
    <row r="39" spans="1:7" ht="15.75" thickBot="1">
      <c r="A39" s="1"/>
      <c r="B39" s="28">
        <f>G31</f>
        <v>0</v>
      </c>
      <c r="C39" s="29" t="s">
        <v>36</v>
      </c>
      <c r="D39" s="121"/>
      <c r="E39" s="14" t="s">
        <v>3</v>
      </c>
      <c r="F39" s="14"/>
      <c r="G39" s="51" t="e">
        <f>B39/D39</f>
        <v>#DIV/0!</v>
      </c>
    </row>
    <row r="40" spans="1:7">
      <c r="A40" s="1"/>
      <c r="B40" s="1"/>
      <c r="C40" s="1"/>
      <c r="D40" s="1"/>
      <c r="E40" s="14"/>
      <c r="F40" s="14"/>
      <c r="G40" s="1"/>
    </row>
    <row r="41" spans="1:7">
      <c r="A41" s="16" t="s">
        <v>38</v>
      </c>
      <c r="B41" s="1"/>
      <c r="C41" s="1"/>
      <c r="D41" s="1"/>
      <c r="E41" s="14"/>
      <c r="F41" s="14"/>
      <c r="G41" s="1"/>
    </row>
    <row r="42" spans="1:7">
      <c r="A42" s="1" t="s">
        <v>39</v>
      </c>
      <c r="B42" s="141"/>
      <c r="C42" s="141"/>
      <c r="D42" s="141"/>
      <c r="E42" s="14"/>
      <c r="F42" s="14"/>
      <c r="G42" s="1"/>
    </row>
    <row r="43" spans="1:7">
      <c r="A43" s="1" t="s">
        <v>39</v>
      </c>
      <c r="B43" s="144"/>
      <c r="C43" s="144"/>
      <c r="D43" s="144"/>
      <c r="E43" s="14"/>
      <c r="F43" s="14"/>
      <c r="G43" s="1"/>
    </row>
    <row r="44" spans="1:7">
      <c r="A44" s="1" t="s">
        <v>39</v>
      </c>
      <c r="B44" s="141"/>
      <c r="C44" s="141"/>
      <c r="D44" s="141"/>
      <c r="E44" s="14"/>
      <c r="F44" s="14"/>
      <c r="G44" s="1"/>
    </row>
    <row r="45" spans="1:7">
      <c r="A45" s="1" t="s">
        <v>39</v>
      </c>
      <c r="B45" s="141"/>
      <c r="C45" s="141"/>
      <c r="D45" s="141"/>
      <c r="E45" s="1"/>
      <c r="F45" s="1"/>
      <c r="G45" s="1"/>
    </row>
  </sheetData>
  <sheetProtection sheet="1" objects="1" scenarios="1" selectLockedCells="1"/>
  <mergeCells count="10">
    <mergeCell ref="B1:F1"/>
    <mergeCell ref="A2:G2"/>
    <mergeCell ref="A3:G3"/>
    <mergeCell ref="G7:G8"/>
    <mergeCell ref="B44:D44"/>
    <mergeCell ref="B45:D45"/>
    <mergeCell ref="A5:G5"/>
    <mergeCell ref="A34:G34"/>
    <mergeCell ref="B42:D42"/>
    <mergeCell ref="B43:D43"/>
  </mergeCells>
  <phoneticPr fontId="3" type="noConversion"/>
  <pageMargins left="0.75" right="0.75" top="0.5" bottom="0.5" header="0.5" footer="0.5"/>
  <pageSetup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H31"/>
  <sheetViews>
    <sheetView workbookViewId="0">
      <selection activeCell="B1" sqref="B1:E1"/>
    </sheetView>
  </sheetViews>
  <sheetFormatPr defaultRowHeight="15"/>
  <cols>
    <col min="1" max="1" width="24.7109375" style="3" customWidth="1"/>
    <col min="2" max="2" width="12.5703125" style="3" customWidth="1"/>
    <col min="3" max="3" width="11.7109375" style="3" bestFit="1" customWidth="1"/>
    <col min="4" max="4" width="13.42578125" style="3" bestFit="1" customWidth="1"/>
    <col min="5" max="5" width="13.5703125" style="3" bestFit="1" customWidth="1"/>
    <col min="6" max="6" width="14.42578125" style="3" bestFit="1" customWidth="1"/>
    <col min="7" max="16384" width="9.140625" style="3"/>
  </cols>
  <sheetData>
    <row r="1" spans="1:6" ht="15.75">
      <c r="A1" s="12" t="s">
        <v>5</v>
      </c>
      <c r="B1" s="146"/>
      <c r="C1" s="147"/>
      <c r="D1" s="147"/>
      <c r="E1" s="148"/>
      <c r="F1" s="45"/>
    </row>
    <row r="2" spans="1:6" ht="22.5" customHeight="1">
      <c r="A2" s="139" t="s">
        <v>42</v>
      </c>
      <c r="B2" s="139"/>
      <c r="C2" s="139"/>
      <c r="D2" s="139"/>
      <c r="E2" s="139"/>
      <c r="F2" s="139"/>
    </row>
    <row r="3" spans="1:6" ht="15.75">
      <c r="A3" s="139" t="s">
        <v>43</v>
      </c>
      <c r="B3" s="139"/>
      <c r="C3" s="139"/>
      <c r="D3" s="139"/>
      <c r="E3" s="139"/>
      <c r="F3" s="139"/>
    </row>
    <row r="4" spans="1:6" ht="7.5" customHeight="1">
      <c r="A4" s="110"/>
      <c r="B4" s="110"/>
      <c r="C4" s="110"/>
      <c r="D4" s="110"/>
      <c r="E4" s="110"/>
      <c r="F4" s="110"/>
    </row>
    <row r="5" spans="1:6" ht="15.75" customHeight="1">
      <c r="A5" s="110"/>
      <c r="B5" s="110"/>
      <c r="C5" s="110"/>
      <c r="D5" s="110"/>
      <c r="E5" s="110"/>
      <c r="F5" s="110"/>
    </row>
    <row r="6" spans="1:6" ht="15.75">
      <c r="A6" s="149" t="s">
        <v>57</v>
      </c>
      <c r="B6" s="110"/>
      <c r="C6" s="110"/>
      <c r="D6" s="110"/>
      <c r="E6" s="110"/>
      <c r="F6" s="110"/>
    </row>
    <row r="7" spans="1:6" ht="5.0999999999999996" customHeight="1"/>
    <row r="8" spans="1:6" ht="15.75">
      <c r="A8" s="150" t="s">
        <v>44</v>
      </c>
      <c r="B8" s="146"/>
      <c r="C8" s="147"/>
      <c r="D8" s="148"/>
    </row>
    <row r="9" spans="1:6" ht="5.0999999999999996" customHeight="1"/>
    <row r="10" spans="1:6" ht="15.75">
      <c r="A10" s="150" t="s">
        <v>45</v>
      </c>
      <c r="B10" s="146"/>
      <c r="C10" s="147"/>
      <c r="D10" s="148"/>
    </row>
    <row r="11" spans="1:6" ht="9.75" customHeight="1"/>
    <row r="12" spans="1:6" ht="18" customHeight="1">
      <c r="A12" s="151" t="s">
        <v>95</v>
      </c>
    </row>
    <row r="13" spans="1:6">
      <c r="A13" s="152" t="s">
        <v>51</v>
      </c>
      <c r="B13" s="153" t="s">
        <v>50</v>
      </c>
      <c r="C13" s="154"/>
      <c r="D13" s="154"/>
      <c r="E13" s="154"/>
    </row>
    <row r="14" spans="1:6" ht="5.25" customHeight="1">
      <c r="A14" s="150"/>
      <c r="B14" s="155"/>
      <c r="C14" s="156"/>
      <c r="D14" s="156"/>
      <c r="E14" s="156"/>
    </row>
    <row r="15" spans="1:6" ht="16.5" customHeight="1">
      <c r="A15" s="149" t="s">
        <v>46</v>
      </c>
    </row>
    <row r="16" spans="1:6">
      <c r="A16" s="150" t="s">
        <v>47</v>
      </c>
      <c r="B16" s="157"/>
    </row>
    <row r="17" spans="1:8" ht="5.0999999999999996" customHeight="1">
      <c r="A17" s="150"/>
    </row>
    <row r="18" spans="1:8">
      <c r="A18" s="150" t="s">
        <v>48</v>
      </c>
      <c r="B18" s="157"/>
    </row>
    <row r="19" spans="1:8" ht="5.0999999999999996" customHeight="1">
      <c r="A19" s="150"/>
    </row>
    <row r="20" spans="1:8" ht="22.5" customHeight="1">
      <c r="A20" s="149" t="s">
        <v>49</v>
      </c>
      <c r="B20" s="158">
        <f>(B16+B18)/2</f>
        <v>0</v>
      </c>
    </row>
    <row r="21" spans="1:8" ht="6" customHeight="1"/>
    <row r="22" spans="1:8" s="159" customFormat="1" ht="23.25" customHeight="1">
      <c r="A22" s="159" t="s">
        <v>99</v>
      </c>
    </row>
    <row r="23" spans="1:8" ht="36" customHeight="1">
      <c r="A23" s="150" t="s">
        <v>96</v>
      </c>
      <c r="B23" s="160"/>
      <c r="C23" s="170" t="s">
        <v>107</v>
      </c>
      <c r="D23" s="170"/>
      <c r="E23" s="170"/>
      <c r="F23" s="170"/>
      <c r="G23" s="170"/>
      <c r="H23" s="170"/>
    </row>
    <row r="24" spans="1:8" ht="15.75" customHeight="1">
      <c r="A24" s="150" t="s">
        <v>97</v>
      </c>
      <c r="B24" s="161">
        <f>B23*2*20</f>
        <v>0</v>
      </c>
      <c r="C24" s="3" t="s">
        <v>105</v>
      </c>
    </row>
    <row r="25" spans="1:8" ht="17.25" customHeight="1" thickBot="1">
      <c r="A25" s="150" t="s">
        <v>98</v>
      </c>
      <c r="B25" s="162">
        <v>500</v>
      </c>
      <c r="C25" s="3" t="s">
        <v>106</v>
      </c>
    </row>
    <row r="26" spans="1:8" ht="24" customHeight="1" thickBot="1">
      <c r="A26" s="149" t="s">
        <v>52</v>
      </c>
      <c r="B26" s="163">
        <f>B24+B25</f>
        <v>500</v>
      </c>
      <c r="C26" s="3" t="s">
        <v>100</v>
      </c>
    </row>
    <row r="27" spans="1:8" ht="18" customHeight="1">
      <c r="A27" s="150" t="s">
        <v>53</v>
      </c>
      <c r="B27" s="164">
        <f>B20</f>
        <v>0</v>
      </c>
    </row>
    <row r="28" spans="1:8" ht="23.25" customHeight="1">
      <c r="A28" s="149" t="s">
        <v>54</v>
      </c>
      <c r="B28" s="165" t="e">
        <f>B26/B27</f>
        <v>#DIV/0!</v>
      </c>
    </row>
    <row r="29" spans="1:8" ht="21" customHeight="1">
      <c r="A29" s="166" t="s">
        <v>55</v>
      </c>
      <c r="B29" s="167">
        <v>4.99</v>
      </c>
      <c r="C29" s="3" t="s">
        <v>58</v>
      </c>
    </row>
    <row r="30" spans="1:8" ht="7.5" customHeight="1" thickBot="1">
      <c r="A30" s="168"/>
      <c r="B30" s="168"/>
    </row>
    <row r="31" spans="1:8" ht="33.75" customHeight="1" thickBot="1">
      <c r="A31" s="169" t="s">
        <v>56</v>
      </c>
      <c r="B31" s="122" t="e">
        <f>B28*B29</f>
        <v>#DIV/0!</v>
      </c>
    </row>
  </sheetData>
  <sheetProtection sheet="1" objects="1" scenarios="1" selectLockedCells="1"/>
  <mergeCells count="7">
    <mergeCell ref="B13:E13"/>
    <mergeCell ref="C23:H23"/>
    <mergeCell ref="B1:E1"/>
    <mergeCell ref="A2:F2"/>
    <mergeCell ref="A3:F3"/>
    <mergeCell ref="B10:D10"/>
    <mergeCell ref="B8:D8"/>
  </mergeCells>
  <phoneticPr fontId="3" type="noConversion"/>
  <hyperlinks>
    <hyperlink ref="B13" r:id="rId1"/>
  </hyperlinks>
  <pageMargins left="0.75" right="0.75" top="0.5" bottom="0.5" header="0.5" footer="0.5"/>
  <pageSetup scale="7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MY BUDGET</vt:lpstr>
      <vt:lpstr>ELECTRICITY &amp; GAS</vt:lpstr>
      <vt:lpstr>GASOLINE</vt:lpstr>
    </vt:vector>
  </TitlesOfParts>
  <Company>Kern High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tamara_combs</dc:creator>
  <cp:lastModifiedBy> </cp:lastModifiedBy>
  <cp:lastPrinted>2013-07-16T20:19:30Z</cp:lastPrinted>
  <dcterms:created xsi:type="dcterms:W3CDTF">2006-09-13T02:19:58Z</dcterms:created>
  <dcterms:modified xsi:type="dcterms:W3CDTF">2013-07-16T20:22:19Z</dcterms:modified>
</cp:coreProperties>
</file>