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data\ExcelSuperSite\Spreadsheets\"/>
    </mc:Choice>
  </mc:AlternateContent>
  <bookViews>
    <workbookView xWindow="0" yWindow="600" windowWidth="27855" windowHeight="11820"/>
  </bookViews>
  <sheets>
    <sheet name="Income-Expenses" sheetId="1" r:id="rId1"/>
    <sheet name="Calcs" sheetId="4" state="hidden" r:id="rId2"/>
    <sheet name="Settings" sheetId="2" r:id="rId3"/>
  </sheets>
  <definedNames>
    <definedName name="Categories">Settings!$B$4:$B$20</definedName>
  </definedNames>
  <calcPr calcId="171027"/>
  <pivotCaches>
    <pivotCache cacheId="29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L7" i="4"/>
  <c r="K6" i="4"/>
  <c r="L5" i="4" s="1"/>
  <c r="K4" i="4"/>
  <c r="K5" i="4" s="1"/>
  <c r="G4" i="1"/>
  <c r="H4" i="1" s="1"/>
  <c r="G5" i="1" s="1"/>
  <c r="H5" i="1" s="1"/>
  <c r="G6" i="1" s="1"/>
  <c r="H6" i="1" s="1"/>
  <c r="G7" i="1" s="1"/>
  <c r="H7" i="1" s="1"/>
  <c r="G8" i="1" s="1"/>
  <c r="H8" i="1" s="1"/>
  <c r="G9" i="1" s="1"/>
  <c r="H9" i="1" s="1"/>
  <c r="G10" i="1" s="1"/>
  <c r="H10" i="1" s="1"/>
  <c r="G11" i="1" s="1"/>
  <c r="H11" i="1" s="1"/>
  <c r="G12" i="1" s="1"/>
  <c r="H12" i="1" s="1"/>
  <c r="G13" i="1" s="1"/>
  <c r="H13" i="1" s="1"/>
  <c r="H14" i="1" s="1"/>
  <c r="D10" i="2" l="1"/>
  <c r="K7" i="4" s="1"/>
  <c r="L4" i="4" s="1"/>
  <c r="M5" i="4" s="1"/>
  <c r="L6" i="4" l="1"/>
</calcChain>
</file>

<file path=xl/sharedStrings.xml><?xml version="1.0" encoding="utf-8"?>
<sst xmlns="http://schemas.openxmlformats.org/spreadsheetml/2006/main" count="64" uniqueCount="37">
  <si>
    <t>Date</t>
  </si>
  <si>
    <t>Category</t>
  </si>
  <si>
    <t>Item</t>
  </si>
  <si>
    <t>Categories</t>
  </si>
  <si>
    <t>Settings</t>
  </si>
  <si>
    <t>Funds</t>
  </si>
  <si>
    <t>Bills</t>
  </si>
  <si>
    <t>Misc</t>
  </si>
  <si>
    <t>Income/Expense Tracker</t>
  </si>
  <si>
    <t>Income</t>
  </si>
  <si>
    <t>Expense</t>
  </si>
  <si>
    <t>Cumulative Total</t>
  </si>
  <si>
    <t>Wages</t>
  </si>
  <si>
    <t>Utilities</t>
  </si>
  <si>
    <t>$0.00</t>
  </si>
  <si>
    <t>Interest</t>
  </si>
  <si>
    <t>Dinner</t>
  </si>
  <si>
    <t>Movies</t>
  </si>
  <si>
    <t>Rent</t>
  </si>
  <si>
    <t>Entertainment</t>
  </si>
  <si>
    <t>Row Labels</t>
  </si>
  <si>
    <t>Grand Total</t>
  </si>
  <si>
    <t>Total Expense</t>
  </si>
  <si>
    <t>Total Income</t>
  </si>
  <si>
    <t>Meter Graph Max Setting</t>
  </si>
  <si>
    <t>Current Total</t>
  </si>
  <si>
    <t>&lt;---- Adjust to change the maximum on the Meter Graph</t>
  </si>
  <si>
    <t>&lt;---- Automatically calculated - DO NOT modify</t>
  </si>
  <si>
    <t>&lt;---- category DropDown values - modify as you see fit</t>
  </si>
  <si>
    <t>Meter Graph</t>
  </si>
  <si>
    <t>Max</t>
  </si>
  <si>
    <t>Current</t>
  </si>
  <si>
    <t>Blank</t>
  </si>
  <si>
    <t>Needle Width</t>
  </si>
  <si>
    <t>&lt;---- Adjust to change the width of the needle on the Meter Graph</t>
  </si>
  <si>
    <t>Income / Expense Tracker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</si>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</sst>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$&quot;#,##0.00"/>
    <numFmt numFmtId="169" formatCode="&quot;$&quot;#,##0"/>
  </numFmts>
  <fonts count="7" x14ac:knownFonts="1">
    <font>
      <sz val="11"/>
      <color theme="1"/>
      <name val="Calibri"/>
      <family val="2"/>
      <scheme val="minor"/>
    </font>
    <font>
      <sz val="28"/>
      <color theme="0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theme="1"/>
      <name val="Segoe UI"/>
      <family val="2"/>
    </font>
    <font>
      <i/>
      <sz val="10"/>
      <color rgb="FFFF0000"/>
      <name val="Segoe UI"/>
      <family val="2"/>
    </font>
    <font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75F9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vertical="center" wrapText="1"/>
    </xf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16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6" fontId="6" fillId="0" borderId="0" xfId="0" applyNumberFormat="1" applyFont="1" applyAlignment="1">
      <alignment vertical="center"/>
    </xf>
    <xf numFmtId="6" fontId="6" fillId="0" borderId="0" xfId="0" applyNumberFormat="1" applyFont="1" applyAlignment="1">
      <alignment horizontal="left" vertical="center"/>
    </xf>
    <xf numFmtId="169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64" formatCode="&quot;$&quot;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solid">
          <fgColor indexed="64"/>
          <bgColor rgb="FF375F9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AF0000"/>
      <color rgb="FFEAEAEA"/>
      <color rgb="FFB2B2B2"/>
      <color rgb="FF37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123171056222"/>
          <c:y val="5.3333312972249879E-2"/>
          <c:w val="0.78690304996123428"/>
          <c:h val="0.8884848910580229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EAEA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2A-48D0-98E3-97DB91EF3905}"/>
              </c:ext>
            </c:extLst>
          </c:dPt>
          <c:dPt>
            <c:idx val="1"/>
            <c:bubble3D val="0"/>
            <c:spPr>
              <a:solidFill>
                <a:srgbClr val="A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2A-48D0-98E3-97DB91EF3905}"/>
              </c:ext>
            </c:extLst>
          </c:dPt>
          <c:dPt>
            <c:idx val="2"/>
            <c:bubble3D val="0"/>
            <c:spPr>
              <a:solidFill>
                <a:srgbClr val="EAEA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2A-48D0-98E3-97DB91EF3905}"/>
              </c:ext>
            </c:extLst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2A-48D0-98E3-97DB91EF39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2A-48D0-98E3-97DB91EF390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6AB9D83-FCFA-482F-9044-00D0D0D28137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F2A-48D0-98E3-97DB91EF390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B7AADB-A673-44FF-A10D-D5FC75F61A5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F2A-48D0-98E3-97DB91EF390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7E96882-D5A9-421C-8B99-A2A76FDBC105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F2A-48D0-98E3-97DB91EF3905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Calcs!$L$4:$L$7</c:f>
              <c:numCache>
                <c:formatCode>General</c:formatCode>
                <c:ptCount val="4"/>
                <c:pt idx="0">
                  <c:v>1138</c:v>
                </c:pt>
                <c:pt idx="1">
                  <c:v>75</c:v>
                </c:pt>
                <c:pt idx="2">
                  <c:v>3787</c:v>
                </c:pt>
                <c:pt idx="3">
                  <c:v>5000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Calcs!$M$4:$M$7</c15:f>
                <c15:dlblRangeCache>
                  <c:ptCount val="4"/>
                  <c:pt idx="1">
                    <c:v>$1,213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5F2A-48D0-98E3-97DB91EF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[ESST00026_Income_Expense_Tracker.xlsx]Calcs!PivotTable10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Calcs!$D$3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Calcs!$B$4:$C$15</c:f>
              <c:multiLvlStrCache>
                <c:ptCount val="11"/>
                <c:lvl>
                  <c:pt idx="0">
                    <c:v>Bills</c:v>
                  </c:pt>
                  <c:pt idx="1">
                    <c:v>Funds</c:v>
                  </c:pt>
                  <c:pt idx="2">
                    <c:v>Funds</c:v>
                  </c:pt>
                  <c:pt idx="3">
                    <c:v>Misc</c:v>
                  </c:pt>
                  <c:pt idx="4">
                    <c:v>Misc</c:v>
                  </c:pt>
                  <c:pt idx="5">
                    <c:v>Bills</c:v>
                  </c:pt>
                  <c:pt idx="6">
                    <c:v>Misc</c:v>
                  </c:pt>
                  <c:pt idx="7">
                    <c:v>Bills</c:v>
                  </c:pt>
                  <c:pt idx="8">
                    <c:v>Funds</c:v>
                  </c:pt>
                  <c:pt idx="9">
                    <c:v>Misc</c:v>
                  </c:pt>
                  <c:pt idx="10">
                    <c:v>(blank)</c:v>
                  </c:pt>
                </c:lvl>
                <c:lvl>
                  <c:pt idx="0">
                    <c:v>1/05/2017</c:v>
                  </c:pt>
                  <c:pt idx="2">
                    <c:v>3/05/2017</c:v>
                  </c:pt>
                  <c:pt idx="4">
                    <c:v>15/05/2017</c:v>
                  </c:pt>
                  <c:pt idx="5">
                    <c:v>20/05/2017</c:v>
                  </c:pt>
                  <c:pt idx="6">
                    <c:v>27/05/2017</c:v>
                  </c:pt>
                  <c:pt idx="7">
                    <c:v>1/06/2017</c:v>
                  </c:pt>
                  <c:pt idx="10">
                    <c:v>(blank)</c:v>
                  </c:pt>
                </c:lvl>
              </c:multiLvlStrCache>
            </c:multiLvlStrRef>
          </c:cat>
          <c:val>
            <c:numRef>
              <c:f>Calcs!$D$4:$D$15</c:f>
              <c:numCache>
                <c:formatCode>General</c:formatCode>
                <c:ptCount val="11"/>
                <c:pt idx="1">
                  <c:v>1500</c:v>
                </c:pt>
                <c:pt idx="2">
                  <c:v>100</c:v>
                </c:pt>
                <c:pt idx="8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7-4975-9D1C-D2B207DE0DF9}"/>
            </c:ext>
          </c:extLst>
        </c:ser>
        <c:ser>
          <c:idx val="1"/>
          <c:order val="1"/>
          <c:tx>
            <c:strRef>
              <c:f>Calcs!$E$3</c:f>
              <c:strCache>
                <c:ptCount val="1"/>
                <c:pt idx="0">
                  <c:v>Total Expense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Calcs!$B$4:$C$15</c:f>
              <c:multiLvlStrCache>
                <c:ptCount val="11"/>
                <c:lvl>
                  <c:pt idx="0">
                    <c:v>Bills</c:v>
                  </c:pt>
                  <c:pt idx="1">
                    <c:v>Funds</c:v>
                  </c:pt>
                  <c:pt idx="2">
                    <c:v>Funds</c:v>
                  </c:pt>
                  <c:pt idx="3">
                    <c:v>Misc</c:v>
                  </c:pt>
                  <c:pt idx="4">
                    <c:v>Misc</c:v>
                  </c:pt>
                  <c:pt idx="5">
                    <c:v>Bills</c:v>
                  </c:pt>
                  <c:pt idx="6">
                    <c:v>Misc</c:v>
                  </c:pt>
                  <c:pt idx="7">
                    <c:v>Bills</c:v>
                  </c:pt>
                  <c:pt idx="8">
                    <c:v>Funds</c:v>
                  </c:pt>
                  <c:pt idx="9">
                    <c:v>Misc</c:v>
                  </c:pt>
                  <c:pt idx="10">
                    <c:v>(blank)</c:v>
                  </c:pt>
                </c:lvl>
                <c:lvl>
                  <c:pt idx="0">
                    <c:v>1/05/2017</c:v>
                  </c:pt>
                  <c:pt idx="2">
                    <c:v>3/05/2017</c:v>
                  </c:pt>
                  <c:pt idx="4">
                    <c:v>15/05/2017</c:v>
                  </c:pt>
                  <c:pt idx="5">
                    <c:v>20/05/2017</c:v>
                  </c:pt>
                  <c:pt idx="6">
                    <c:v>27/05/2017</c:v>
                  </c:pt>
                  <c:pt idx="7">
                    <c:v>1/06/2017</c:v>
                  </c:pt>
                  <c:pt idx="10">
                    <c:v>(blank)</c:v>
                  </c:pt>
                </c:lvl>
              </c:multiLvlStrCache>
            </c:multiLvlStrRef>
          </c:cat>
          <c:val>
            <c:numRef>
              <c:f>Calcs!$E$4:$E$15</c:f>
              <c:numCache>
                <c:formatCode>General</c:formatCode>
                <c:ptCount val="11"/>
                <c:pt idx="0">
                  <c:v>400</c:v>
                </c:pt>
                <c:pt idx="3">
                  <c:v>80</c:v>
                </c:pt>
                <c:pt idx="4">
                  <c:v>50</c:v>
                </c:pt>
                <c:pt idx="5">
                  <c:v>800</c:v>
                </c:pt>
                <c:pt idx="6">
                  <c:v>20</c:v>
                </c:pt>
                <c:pt idx="7">
                  <c:v>432</c:v>
                </c:pt>
                <c:pt idx="9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7-4975-9D1C-D2B207DE0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540850448"/>
        <c:axId val="540850776"/>
      </c:barChart>
      <c:catAx>
        <c:axId val="54085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850776"/>
        <c:crosses val="autoZero"/>
        <c:auto val="1"/>
        <c:lblAlgn val="ctr"/>
        <c:lblOffset val="100"/>
        <c:noMultiLvlLbl val="0"/>
      </c:catAx>
      <c:valAx>
        <c:axId val="54085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85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excelsupersite.com" TargetMode="Externa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upersit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upersit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434601</xdr:colOff>
      <xdr:row>0</xdr:row>
      <xdr:rowOff>720000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299C571-18E7-4A01-99C2-47481F038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482351" cy="720000"/>
        </a:xfrm>
        <a:prstGeom prst="rect">
          <a:avLst/>
        </a:prstGeom>
      </xdr:spPr>
    </xdr:pic>
    <xdr:clientData/>
  </xdr:twoCellAnchor>
  <xdr:twoCellAnchor>
    <xdr:from>
      <xdr:col>9</xdr:col>
      <xdr:colOff>133350</xdr:colOff>
      <xdr:row>2</xdr:row>
      <xdr:rowOff>371474</xdr:rowOff>
    </xdr:from>
    <xdr:to>
      <xdr:col>15</xdr:col>
      <xdr:colOff>38100</xdr:colOff>
      <xdr:row>15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24BBF9-4237-472A-B812-76A483085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10</xdr:row>
      <xdr:rowOff>9525</xdr:rowOff>
    </xdr:from>
    <xdr:to>
      <xdr:col>26</xdr:col>
      <xdr:colOff>600075</xdr:colOff>
      <xdr:row>30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CC6270-49CE-47F5-9F38-C8E2425DA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606051</xdr:colOff>
      <xdr:row>0</xdr:row>
      <xdr:rowOff>720000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C8D9E-7EAB-48C0-8121-3FC98FB6C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482351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215526</xdr:colOff>
      <xdr:row>0</xdr:row>
      <xdr:rowOff>720000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BF4E90-64CC-42A4-88F0-04FC3412E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482351" cy="7200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xcelSuperSite" refreshedDate="42892.510484375001" createdVersion="6" refreshedVersion="6" minRefreshableVersion="3" recordCount="11">
  <cacheSource type="worksheet">
    <worksheetSource name="tblExpenses"/>
  </cacheSource>
  <cacheFields count="7">
    <cacheField name="Date" numFmtId="14">
      <sharedItems containsNonDate="0" containsDate="1" containsString="0" containsBlank="1" minDate="2017-05-01T00:00:00" maxDate="2017-06-08T00:00:00" count="13">
        <d v="2017-05-01T00:00:00"/>
        <d v="2017-05-03T00:00:00"/>
        <d v="2017-05-15T00:00:00"/>
        <d v="2017-05-20T00:00:00"/>
        <d v="2017-05-27T00:00:00"/>
        <d v="2017-06-01T00:00:00"/>
        <m/>
        <d v="2017-06-03T00:00:00" u="1"/>
        <d v="2017-06-06T00:00:00" u="1"/>
        <d v="2017-06-04T00:00:00" u="1"/>
        <d v="2017-06-02T00:00:00" u="1"/>
        <d v="2017-06-07T00:00:00" u="1"/>
        <d v="2017-06-05T00:00:00" u="1"/>
      </sharedItems>
    </cacheField>
    <cacheField name="Category" numFmtId="0">
      <sharedItems containsBlank="1" count="4">
        <s v="Funds"/>
        <s v="Bills"/>
        <s v="Misc"/>
        <m/>
      </sharedItems>
    </cacheField>
    <cacheField name="Item" numFmtId="0">
      <sharedItems containsBlank="1"/>
    </cacheField>
    <cacheField name="Income" numFmtId="164">
      <sharedItems containsString="0" containsBlank="1" containsNumber="1" containsInteger="1" minValue="100" maxValue="1500"/>
    </cacheField>
    <cacheField name="Expense" numFmtId="164">
      <sharedItems containsString="0" containsBlank="1" containsNumber="1" containsInteger="1" minValue="20" maxValue="800"/>
    </cacheField>
    <cacheField name="Cumulative Total" numFmtId="164">
      <sharedItems containsString="0" containsBlank="1" containsNumber="1" containsInteger="1" minValue="250" maxValue="1750"/>
    </cacheField>
    <cacheField name="$0.00" numFmtId="164">
      <sharedItems containsSemiMixedTypes="0" containsString="0" containsNumber="1" containsInteger="1" minValue="0" maxValue="17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s v="Wages"/>
    <n v="1500"/>
    <m/>
    <n v="1500"/>
    <n v="1500"/>
  </r>
  <r>
    <x v="0"/>
    <x v="1"/>
    <s v="Utilities"/>
    <m/>
    <n v="400"/>
    <n v="1100"/>
    <n v="1100"/>
  </r>
  <r>
    <x v="1"/>
    <x v="0"/>
    <s v="Interest"/>
    <n v="100"/>
    <m/>
    <n v="1200"/>
    <n v="1200"/>
  </r>
  <r>
    <x v="1"/>
    <x v="2"/>
    <s v="Dinner"/>
    <m/>
    <n v="80"/>
    <n v="1120"/>
    <n v="1120"/>
  </r>
  <r>
    <x v="2"/>
    <x v="2"/>
    <s v="Movies"/>
    <m/>
    <n v="50"/>
    <n v="1070"/>
    <n v="1070"/>
  </r>
  <r>
    <x v="3"/>
    <x v="1"/>
    <s v="Rent"/>
    <m/>
    <n v="800"/>
    <n v="270"/>
    <n v="270"/>
  </r>
  <r>
    <x v="4"/>
    <x v="2"/>
    <s v="Entertainment"/>
    <m/>
    <n v="20"/>
    <n v="250"/>
    <n v="250"/>
  </r>
  <r>
    <x v="5"/>
    <x v="0"/>
    <s v="Wages"/>
    <n v="1500"/>
    <m/>
    <n v="1750"/>
    <n v="1750"/>
  </r>
  <r>
    <x v="5"/>
    <x v="1"/>
    <s v="Utilities"/>
    <m/>
    <n v="432"/>
    <n v="1318"/>
    <n v="1318"/>
  </r>
  <r>
    <x v="5"/>
    <x v="2"/>
    <s v="Dinner"/>
    <m/>
    <n v="105"/>
    <n v="1213"/>
    <n v="1213"/>
  </r>
  <r>
    <x v="6"/>
    <x v="3"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2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">
  <location ref="B3:E15" firstHeaderRow="0" firstDataRow="1" firstDataCol="2"/>
  <pivotFields count="7">
    <pivotField axis="axisRow" numFmtId="14" outline="0" subtotalTop="0" showAll="0" sortType="ascending" defaultSubtotal="0">
      <items count="13">
        <item x="0"/>
        <item x="1"/>
        <item x="2"/>
        <item x="3"/>
        <item x="4"/>
        <item x="5"/>
        <item m="1" x="10"/>
        <item m="1" x="7"/>
        <item m="1" x="9"/>
        <item m="1" x="12"/>
        <item m="1" x="8"/>
        <item m="1" x="11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outline="0" subtotalTop="0" showAll="0" sortType="ascending" defaultSubtotal="0">
      <items count="4">
        <item x="1"/>
        <item x="0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/>
    <pivotField dataField="1" subtotalTop="0" showAll="0"/>
    <pivotField dataField="1" subtotalTop="0" showAll="0"/>
    <pivotField numFmtId="164" subtotalTop="0" showAll="0"/>
    <pivotField numFmtId="164" subtotalTop="0" showAll="0"/>
  </pivotFields>
  <rowFields count="2">
    <field x="0"/>
    <field x="1"/>
  </rowFields>
  <rowItems count="12">
    <i>
      <x/>
      <x/>
    </i>
    <i r="1">
      <x v="1"/>
    </i>
    <i>
      <x v="1"/>
      <x v="1"/>
    </i>
    <i r="1">
      <x v="2"/>
    </i>
    <i>
      <x v="2"/>
      <x v="2"/>
    </i>
    <i>
      <x v="3"/>
      <x/>
    </i>
    <i>
      <x v="4"/>
      <x v="2"/>
    </i>
    <i>
      <x v="5"/>
      <x/>
    </i>
    <i r="1">
      <x v="1"/>
    </i>
    <i r="1">
      <x v="2"/>
    </i>
    <i>
      <x v="12"/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Income" fld="3" baseField="1" baseItem="1"/>
    <dataField name="Total Expense" fld="4" baseField="1" baseItem="1"/>
  </dataFields>
  <chartFormats count="4"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blExpenses" displayName="tblExpenses" ref="B3:H14" totalsRowShown="0" headerRowDxfId="5" dataDxfId="8">
  <autoFilter ref="B3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B4:H13">
    <sortCondition ref="B4:B13"/>
  </sortState>
  <tableColumns count="7">
    <tableColumn id="1" name="Date" dataDxfId="6"/>
    <tableColumn id="2" name="Category" dataDxfId="7"/>
    <tableColumn id="3" name="Item" dataDxfId="4"/>
    <tableColumn id="4" name="Income" dataDxfId="3"/>
    <tableColumn id="5" name="Expense" dataDxfId="2"/>
    <tableColumn id="6" name="Cumulative Total" dataDxfId="1">
      <calculatedColumnFormula>H3+tblExpenses[[#This Row],[Income]]-tblExpenses[[#This Row],[Expense]]</calculatedColumnFormula>
    </tableColumn>
    <tableColumn id="7" name="$0.00" dataDxfId="0">
      <calculatedColumnFormula>tblExpenses[[#This Row],[Cumulative Total]]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4"/>
  <sheetViews>
    <sheetView tabSelected="1" workbookViewId="0">
      <selection activeCell="F18" sqref="F18"/>
    </sheetView>
  </sheetViews>
  <sheetFormatPr defaultRowHeight="16.5" x14ac:dyDescent="0.25"/>
  <cols>
    <col min="1" max="1" width="1.7109375" style="2" customWidth="1"/>
    <col min="2" max="2" width="15.7109375" style="11" customWidth="1"/>
    <col min="3" max="3" width="15.7109375" style="2" customWidth="1"/>
    <col min="4" max="4" width="30.7109375" style="2" customWidth="1"/>
    <col min="5" max="5" width="15.7109375" style="8" customWidth="1"/>
    <col min="6" max="7" width="15.7109375" style="6" customWidth="1"/>
    <col min="8" max="8" width="9.85546875" style="2" hidden="1" customWidth="1"/>
    <col min="9" max="28" width="9.140625" style="2"/>
    <col min="29" max="16384" width="9.140625" style="31"/>
  </cols>
  <sheetData>
    <row r="1" spans="1:28" s="30" customFormat="1" ht="57" customHeight="1" x14ac:dyDescent="0.25">
      <c r="A1" s="1"/>
      <c r="B1" s="10"/>
      <c r="C1" s="1"/>
      <c r="D1" s="9" t="s">
        <v>8</v>
      </c>
      <c r="E1" s="7"/>
      <c r="F1" s="5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5.0999999999999996" customHeight="1" x14ac:dyDescent="0.25"/>
    <row r="3" spans="1:28" s="32" customFormat="1" ht="30" customHeight="1" x14ac:dyDescent="0.25">
      <c r="A3" s="13"/>
      <c r="B3" s="14" t="s">
        <v>0</v>
      </c>
      <c r="C3" s="15" t="s">
        <v>1</v>
      </c>
      <c r="D3" s="15" t="s">
        <v>2</v>
      </c>
      <c r="E3" s="16" t="s">
        <v>9</v>
      </c>
      <c r="F3" s="16" t="s">
        <v>10</v>
      </c>
      <c r="G3" s="16" t="s">
        <v>11</v>
      </c>
      <c r="H3" s="17" t="s">
        <v>14</v>
      </c>
      <c r="I3" s="13"/>
      <c r="J3" s="13"/>
      <c r="K3" s="29" t="s">
        <v>35</v>
      </c>
      <c r="L3" s="29"/>
      <c r="M3" s="29"/>
      <c r="N3" s="29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x14ac:dyDescent="0.25">
      <c r="B4" s="11">
        <v>42856</v>
      </c>
      <c r="C4" s="2" t="s">
        <v>5</v>
      </c>
      <c r="D4" s="2" t="s">
        <v>12</v>
      </c>
      <c r="E4" s="8">
        <v>1500</v>
      </c>
      <c r="F4" s="8"/>
      <c r="G4" s="8">
        <f>H3+tblExpenses[[#This Row],[Income]]-tblExpenses[[#This Row],[Expense]]</f>
        <v>1500</v>
      </c>
      <c r="H4" s="12">
        <f>tblExpenses[[#This Row],[Cumulative Total]]</f>
        <v>1500</v>
      </c>
    </row>
    <row r="5" spans="1:28" x14ac:dyDescent="0.25">
      <c r="B5" s="11">
        <v>42856</v>
      </c>
      <c r="C5" s="2" t="s">
        <v>6</v>
      </c>
      <c r="D5" s="2" t="s">
        <v>13</v>
      </c>
      <c r="F5" s="8">
        <v>400</v>
      </c>
      <c r="G5" s="8">
        <f>H4+tblExpenses[[#This Row],[Income]]-tblExpenses[[#This Row],[Expense]]</f>
        <v>1100</v>
      </c>
      <c r="H5" s="12">
        <f>tblExpenses[[#This Row],[Cumulative Total]]</f>
        <v>1100</v>
      </c>
    </row>
    <row r="6" spans="1:28" x14ac:dyDescent="0.25">
      <c r="B6" s="11">
        <v>42858</v>
      </c>
      <c r="C6" s="2" t="s">
        <v>5</v>
      </c>
      <c r="D6" s="2" t="s">
        <v>15</v>
      </c>
      <c r="E6" s="8">
        <v>100</v>
      </c>
      <c r="F6" s="8"/>
      <c r="G6" s="8">
        <f>H5+tblExpenses[[#This Row],[Income]]-tblExpenses[[#This Row],[Expense]]</f>
        <v>1200</v>
      </c>
      <c r="H6" s="12">
        <f>tblExpenses[[#This Row],[Cumulative Total]]</f>
        <v>1200</v>
      </c>
    </row>
    <row r="7" spans="1:28" x14ac:dyDescent="0.25">
      <c r="B7" s="11">
        <v>42858</v>
      </c>
      <c r="C7" s="2" t="s">
        <v>7</v>
      </c>
      <c r="D7" s="2" t="s">
        <v>16</v>
      </c>
      <c r="F7" s="8">
        <v>80</v>
      </c>
      <c r="G7" s="8">
        <f>H6+tblExpenses[[#This Row],[Income]]-tblExpenses[[#This Row],[Expense]]</f>
        <v>1120</v>
      </c>
      <c r="H7" s="12">
        <f>tblExpenses[[#This Row],[Cumulative Total]]</f>
        <v>1120</v>
      </c>
    </row>
    <row r="8" spans="1:28" x14ac:dyDescent="0.25">
      <c r="B8" s="11">
        <v>42870</v>
      </c>
      <c r="C8" s="2" t="s">
        <v>7</v>
      </c>
      <c r="D8" s="2" t="s">
        <v>17</v>
      </c>
      <c r="F8" s="8">
        <v>50</v>
      </c>
      <c r="G8" s="8">
        <f>H7+tblExpenses[[#This Row],[Income]]-tblExpenses[[#This Row],[Expense]]</f>
        <v>1070</v>
      </c>
      <c r="H8" s="12">
        <f>tblExpenses[[#This Row],[Cumulative Total]]</f>
        <v>1070</v>
      </c>
    </row>
    <row r="9" spans="1:28" x14ac:dyDescent="0.25">
      <c r="B9" s="11">
        <v>42875</v>
      </c>
      <c r="C9" s="2" t="s">
        <v>6</v>
      </c>
      <c r="D9" s="2" t="s">
        <v>18</v>
      </c>
      <c r="F9" s="8">
        <v>800</v>
      </c>
      <c r="G9" s="8">
        <f>H8+tblExpenses[[#This Row],[Income]]-tblExpenses[[#This Row],[Expense]]</f>
        <v>270</v>
      </c>
      <c r="H9" s="12">
        <f>tblExpenses[[#This Row],[Cumulative Total]]</f>
        <v>270</v>
      </c>
      <c r="J9" s="26">
        <v>0</v>
      </c>
      <c r="O9" s="27">
        <f>Settings!D4</f>
        <v>5000</v>
      </c>
    </row>
    <row r="10" spans="1:28" x14ac:dyDescent="0.25">
      <c r="B10" s="11">
        <v>42882</v>
      </c>
      <c r="C10" s="2" t="s">
        <v>7</v>
      </c>
      <c r="D10" s="2" t="s">
        <v>19</v>
      </c>
      <c r="F10" s="8">
        <v>20</v>
      </c>
      <c r="G10" s="8">
        <f>H9+tblExpenses[[#This Row],[Income]]-tblExpenses[[#This Row],[Expense]]</f>
        <v>250</v>
      </c>
      <c r="H10" s="12">
        <f>tblExpenses[[#This Row],[Cumulative Total]]</f>
        <v>250</v>
      </c>
    </row>
    <row r="11" spans="1:28" x14ac:dyDescent="0.25">
      <c r="B11" s="11">
        <v>42887</v>
      </c>
      <c r="C11" s="2" t="s">
        <v>5</v>
      </c>
      <c r="D11" s="2" t="s">
        <v>12</v>
      </c>
      <c r="E11" s="8">
        <v>1500</v>
      </c>
      <c r="F11" s="8"/>
      <c r="G11" s="8">
        <f>H10+tblExpenses[[#This Row],[Income]]-tblExpenses[[#This Row],[Expense]]</f>
        <v>1750</v>
      </c>
      <c r="H11" s="12">
        <f>tblExpenses[[#This Row],[Cumulative Total]]</f>
        <v>1750</v>
      </c>
    </row>
    <row r="12" spans="1:28" x14ac:dyDescent="0.25">
      <c r="B12" s="11">
        <v>42887</v>
      </c>
      <c r="C12" s="2" t="s">
        <v>6</v>
      </c>
      <c r="D12" s="2" t="s">
        <v>13</v>
      </c>
      <c r="F12" s="8">
        <v>432</v>
      </c>
      <c r="G12" s="8">
        <f>H11+tblExpenses[[#This Row],[Income]]-tblExpenses[[#This Row],[Expense]]</f>
        <v>1318</v>
      </c>
      <c r="H12" s="12">
        <f>tblExpenses[[#This Row],[Cumulative Total]]</f>
        <v>1318</v>
      </c>
    </row>
    <row r="13" spans="1:28" x14ac:dyDescent="0.25">
      <c r="B13" s="11">
        <v>42887</v>
      </c>
      <c r="C13" s="2" t="s">
        <v>7</v>
      </c>
      <c r="D13" s="2" t="s">
        <v>16</v>
      </c>
      <c r="F13" s="8">
        <v>105</v>
      </c>
      <c r="G13" s="8">
        <f>H12+tblExpenses[[#This Row],[Income]]-tblExpenses[[#This Row],[Expense]]</f>
        <v>1213</v>
      </c>
      <c r="H13" s="12">
        <f>tblExpenses[[#This Row],[Cumulative Total]]</f>
        <v>1213</v>
      </c>
    </row>
    <row r="14" spans="1:28" x14ac:dyDescent="0.25">
      <c r="F14" s="8"/>
      <c r="G14" s="8"/>
      <c r="H14" s="12">
        <f>tblExpenses[[#This Row],[Cumulative Total]]</f>
        <v>0</v>
      </c>
    </row>
  </sheetData>
  <mergeCells count="1">
    <mergeCell ref="K3:N3"/>
  </mergeCells>
  <dataValidations count="1">
    <dataValidation type="list" allowBlank="1" showInputMessage="1" showErrorMessage="1" sqref="C4:C14">
      <formula1>Categories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5"/>
  <sheetViews>
    <sheetView workbookViewId="0">
      <selection activeCell="P16" sqref="P16"/>
    </sheetView>
  </sheetViews>
  <sheetFormatPr defaultRowHeight="16.5" x14ac:dyDescent="0.25"/>
  <cols>
    <col min="1" max="1" width="1.7109375" style="2" customWidth="1"/>
    <col min="2" max="2" width="13.140625" style="11" bestFit="1" customWidth="1"/>
    <col min="3" max="3" width="11.140625" style="2" bestFit="1" customWidth="1"/>
    <col min="4" max="4" width="12.42578125" style="2" bestFit="1" customWidth="1"/>
    <col min="5" max="5" width="13.42578125" style="8" bestFit="1" customWidth="1"/>
    <col min="6" max="6" width="23" style="6" bestFit="1" customWidth="1"/>
    <col min="7" max="7" width="15.7109375" style="6" customWidth="1"/>
    <col min="8" max="8" width="9.85546875" style="2" hidden="1" customWidth="1"/>
    <col min="9" max="12" width="9.140625" style="2"/>
    <col min="13" max="13" width="11" style="2" bestFit="1" customWidth="1"/>
    <col min="14" max="16384" width="9.140625" style="2"/>
  </cols>
  <sheetData>
    <row r="1" spans="1:13" s="1" customFormat="1" ht="57" customHeight="1" x14ac:dyDescent="0.25">
      <c r="B1" s="10"/>
      <c r="D1" s="9" t="s">
        <v>8</v>
      </c>
      <c r="E1" s="7"/>
      <c r="F1" s="5"/>
      <c r="G1" s="5"/>
    </row>
    <row r="2" spans="1:13" ht="5.0999999999999996" customHeight="1" x14ac:dyDescent="0.25"/>
    <row r="3" spans="1:13" x14ac:dyDescent="0.25">
      <c r="A3" s="13"/>
      <c r="B3" s="18" t="s">
        <v>20</v>
      </c>
      <c r="C3" s="18" t="s">
        <v>1</v>
      </c>
      <c r="D3" t="s">
        <v>23</v>
      </c>
      <c r="E3" t="s">
        <v>22</v>
      </c>
      <c r="F3"/>
      <c r="G3" s="13"/>
      <c r="H3" s="13"/>
      <c r="I3" s="13"/>
      <c r="J3" s="2" t="s">
        <v>29</v>
      </c>
    </row>
    <row r="4" spans="1:13" x14ac:dyDescent="0.25">
      <c r="A4" s="13"/>
      <c r="B4" s="20">
        <v>42856</v>
      </c>
      <c r="C4" t="s">
        <v>6</v>
      </c>
      <c r="D4" s="19"/>
      <c r="E4" s="19">
        <v>400</v>
      </c>
      <c r="F4"/>
      <c r="G4" s="13"/>
      <c r="H4" s="13"/>
      <c r="I4" s="13"/>
      <c r="J4" s="13" t="s">
        <v>30</v>
      </c>
      <c r="K4" s="2">
        <f>Settings!D4</f>
        <v>5000</v>
      </c>
      <c r="L4" s="2">
        <f ca="1">K7-K6</f>
        <v>1138</v>
      </c>
      <c r="M4" s="28"/>
    </row>
    <row r="5" spans="1:13" x14ac:dyDescent="0.25">
      <c r="A5" s="13"/>
      <c r="B5" s="20">
        <v>42856</v>
      </c>
      <c r="C5" t="s">
        <v>5</v>
      </c>
      <c r="D5" s="19">
        <v>1500</v>
      </c>
      <c r="E5" s="19"/>
      <c r="F5"/>
      <c r="G5" s="13"/>
      <c r="H5" s="13"/>
      <c r="I5" s="13"/>
      <c r="J5" s="2" t="s">
        <v>32</v>
      </c>
      <c r="K5" s="2">
        <f>K4</f>
        <v>5000</v>
      </c>
      <c r="L5" s="2">
        <f>K6</f>
        <v>75</v>
      </c>
      <c r="M5" s="28">
        <f ca="1">L5+L4</f>
        <v>1213</v>
      </c>
    </row>
    <row r="6" spans="1:13" x14ac:dyDescent="0.25">
      <c r="A6" s="13"/>
      <c r="B6" s="20">
        <v>42858</v>
      </c>
      <c r="C6" t="s">
        <v>5</v>
      </c>
      <c r="D6" s="19">
        <v>100</v>
      </c>
      <c r="E6" s="19"/>
      <c r="F6"/>
      <c r="G6" s="13"/>
      <c r="H6" s="13"/>
      <c r="I6" s="13"/>
      <c r="J6" s="2" t="s">
        <v>33</v>
      </c>
      <c r="K6" s="2">
        <f>Settings!D7</f>
        <v>75</v>
      </c>
      <c r="L6" s="2">
        <f ca="1">K4-L4-L5</f>
        <v>3787</v>
      </c>
      <c r="M6" s="28"/>
    </row>
    <row r="7" spans="1:13" x14ac:dyDescent="0.25">
      <c r="A7" s="13"/>
      <c r="B7" s="20">
        <v>42858</v>
      </c>
      <c r="C7" t="s">
        <v>7</v>
      </c>
      <c r="D7" s="19"/>
      <c r="E7" s="19">
        <v>80</v>
      </c>
      <c r="F7"/>
      <c r="G7" s="13"/>
      <c r="H7" s="13"/>
      <c r="I7" s="13"/>
      <c r="J7" s="13" t="s">
        <v>31</v>
      </c>
      <c r="K7" s="2">
        <f ca="1">Settings!D10</f>
        <v>1213</v>
      </c>
      <c r="L7" s="2">
        <f>K5</f>
        <v>5000</v>
      </c>
      <c r="M7" s="28"/>
    </row>
    <row r="8" spans="1:13" x14ac:dyDescent="0.25">
      <c r="A8" s="13"/>
      <c r="B8" s="20">
        <v>42870</v>
      </c>
      <c r="C8" t="s">
        <v>7</v>
      </c>
      <c r="D8" s="19"/>
      <c r="E8" s="19">
        <v>50</v>
      </c>
      <c r="F8"/>
      <c r="G8" s="13"/>
      <c r="H8" s="13"/>
      <c r="I8" s="13"/>
      <c r="J8" s="13"/>
    </row>
    <row r="9" spans="1:13" x14ac:dyDescent="0.25">
      <c r="A9" s="13"/>
      <c r="B9" s="20">
        <v>42875</v>
      </c>
      <c r="C9" t="s">
        <v>6</v>
      </c>
      <c r="D9" s="19"/>
      <c r="E9" s="19">
        <v>800</v>
      </c>
      <c r="F9"/>
      <c r="G9" s="13"/>
      <c r="H9" s="13"/>
      <c r="I9" s="13"/>
      <c r="J9" s="13"/>
    </row>
    <row r="10" spans="1:13" x14ac:dyDescent="0.25">
      <c r="A10" s="13"/>
      <c r="B10" s="20">
        <v>42882</v>
      </c>
      <c r="C10" t="s">
        <v>7</v>
      </c>
      <c r="D10" s="19"/>
      <c r="E10" s="19">
        <v>20</v>
      </c>
      <c r="F10"/>
      <c r="G10" s="13"/>
      <c r="H10" s="13"/>
      <c r="I10" s="13"/>
      <c r="J10" s="13"/>
    </row>
    <row r="11" spans="1:13" x14ac:dyDescent="0.25">
      <c r="A11" s="13"/>
      <c r="B11" s="20">
        <v>42887</v>
      </c>
      <c r="C11" t="s">
        <v>6</v>
      </c>
      <c r="D11" s="19"/>
      <c r="E11" s="19">
        <v>432</v>
      </c>
      <c r="F11"/>
      <c r="G11" s="13"/>
      <c r="H11" s="13"/>
      <c r="I11" s="13"/>
      <c r="J11" s="13"/>
    </row>
    <row r="12" spans="1:13" x14ac:dyDescent="0.25">
      <c r="A12" s="13"/>
      <c r="B12" s="20">
        <v>42887</v>
      </c>
      <c r="C12" t="s">
        <v>5</v>
      </c>
      <c r="D12" s="19">
        <v>1500</v>
      </c>
      <c r="E12" s="19"/>
      <c r="F12"/>
      <c r="G12" s="13"/>
      <c r="H12" s="13"/>
      <c r="I12" s="13"/>
      <c r="J12" s="13"/>
    </row>
    <row r="13" spans="1:13" x14ac:dyDescent="0.25">
      <c r="A13" s="13"/>
      <c r="B13" s="20">
        <v>42887</v>
      </c>
      <c r="C13" t="s">
        <v>7</v>
      </c>
      <c r="D13" s="19"/>
      <c r="E13" s="19">
        <v>105</v>
      </c>
      <c r="F13"/>
      <c r="G13" s="13"/>
      <c r="H13" s="13"/>
      <c r="I13" s="13"/>
      <c r="J13" s="13"/>
    </row>
    <row r="14" spans="1:13" x14ac:dyDescent="0.25">
      <c r="A14" s="13"/>
      <c r="B14" s="20" t="s">
        <v>36</v>
      </c>
      <c r="C14" t="s">
        <v>36</v>
      </c>
      <c r="D14" s="19"/>
      <c r="E14" s="19"/>
      <c r="F14"/>
      <c r="G14" s="13"/>
      <c r="H14" s="13"/>
      <c r="I14" s="13"/>
      <c r="J14" s="13"/>
    </row>
    <row r="15" spans="1:13" x14ac:dyDescent="0.25">
      <c r="A15" s="13"/>
      <c r="B15" s="20" t="s">
        <v>21</v>
      </c>
      <c r="C15"/>
      <c r="D15" s="19">
        <v>3100</v>
      </c>
      <c r="E15" s="19">
        <v>1887</v>
      </c>
      <c r="F15" s="13"/>
      <c r="G15" s="13"/>
      <c r="H15" s="13"/>
      <c r="I15" s="13"/>
      <c r="J15" s="13"/>
    </row>
    <row r="16" spans="1:13" x14ac:dyDescent="0.25">
      <c r="A16" s="13"/>
      <c r="B16"/>
      <c r="C16"/>
      <c r="D16"/>
      <c r="E16" s="13"/>
      <c r="F16" s="13"/>
      <c r="G16" s="13"/>
      <c r="H16" s="13"/>
      <c r="I16" s="13"/>
      <c r="J16" s="13"/>
    </row>
    <row r="17" spans="1:10" x14ac:dyDescent="0.25">
      <c r="A17" s="13"/>
      <c r="B17"/>
      <c r="C17"/>
      <c r="D17"/>
      <c r="E17" s="13"/>
      <c r="F17" s="13"/>
      <c r="G17" s="13"/>
      <c r="H17" s="13"/>
      <c r="I17" s="13"/>
      <c r="J17" s="13"/>
    </row>
    <row r="18" spans="1:10" x14ac:dyDescent="0.25">
      <c r="A18" s="13"/>
      <c r="B18"/>
      <c r="C18"/>
      <c r="D18"/>
      <c r="E18" s="13"/>
      <c r="F18" s="13"/>
      <c r="G18" s="13"/>
      <c r="H18" s="13"/>
      <c r="I18" s="13"/>
      <c r="J18" s="13"/>
    </row>
    <row r="19" spans="1:10" x14ac:dyDescent="0.25">
      <c r="A19" s="13"/>
      <c r="B19"/>
      <c r="C19"/>
      <c r="D19"/>
      <c r="E19" s="13"/>
      <c r="F19" s="13"/>
      <c r="G19" s="13"/>
      <c r="H19" s="13"/>
      <c r="I19" s="13"/>
      <c r="J19" s="13"/>
    </row>
    <row r="20" spans="1:10" x14ac:dyDescent="0.25">
      <c r="A20" s="13"/>
      <c r="B20"/>
      <c r="C20"/>
      <c r="D20"/>
      <c r="E20" s="13"/>
      <c r="F20" s="13"/>
      <c r="G20" s="13"/>
      <c r="H20" s="13"/>
      <c r="I20" s="13"/>
      <c r="J20" s="13"/>
    </row>
    <row r="21" spans="1:10" x14ac:dyDescent="0.25">
      <c r="A21" s="13"/>
      <c r="B21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 s="13"/>
      <c r="B22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B23"/>
    </row>
    <row r="24" spans="1:10" x14ac:dyDescent="0.25">
      <c r="B24"/>
    </row>
    <row r="25" spans="1:10" x14ac:dyDescent="0.25">
      <c r="B25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0"/>
  <sheetViews>
    <sheetView showGridLines="0" workbookViewId="0">
      <selection activeCell="D8" sqref="D8"/>
    </sheetView>
  </sheetViews>
  <sheetFormatPr defaultRowHeight="16.5" x14ac:dyDescent="0.25"/>
  <cols>
    <col min="1" max="1" width="1.7109375" style="2" customWidth="1"/>
    <col min="2" max="2" width="19" style="2" customWidth="1"/>
    <col min="3" max="3" width="56.7109375" style="2" customWidth="1"/>
    <col min="4" max="4" width="27.140625" style="2" bestFit="1" customWidth="1"/>
    <col min="5" max="16384" width="9.140625" style="2"/>
  </cols>
  <sheetData>
    <row r="1" spans="2:5" s="1" customFormat="1" ht="57" customHeight="1" x14ac:dyDescent="0.25">
      <c r="D1" s="1" t="s">
        <v>4</v>
      </c>
    </row>
    <row r="2" spans="2:5" ht="5.0999999999999996" customHeight="1" x14ac:dyDescent="0.25"/>
    <row r="3" spans="2:5" x14ac:dyDescent="0.25">
      <c r="B3" s="3" t="s">
        <v>3</v>
      </c>
      <c r="D3" s="22" t="s">
        <v>24</v>
      </c>
    </row>
    <row r="4" spans="2:5" x14ac:dyDescent="0.25">
      <c r="B4" s="4"/>
      <c r="D4" s="21">
        <v>5000</v>
      </c>
      <c r="E4" s="24" t="s">
        <v>26</v>
      </c>
    </row>
    <row r="5" spans="2:5" x14ac:dyDescent="0.25">
      <c r="B5" s="4" t="s">
        <v>5</v>
      </c>
      <c r="C5" s="24" t="s">
        <v>28</v>
      </c>
      <c r="D5" s="6"/>
    </row>
    <row r="6" spans="2:5" x14ac:dyDescent="0.25">
      <c r="B6" s="4" t="s">
        <v>6</v>
      </c>
      <c r="D6" s="22" t="s">
        <v>33</v>
      </c>
    </row>
    <row r="7" spans="2:5" x14ac:dyDescent="0.25">
      <c r="B7" s="4" t="s">
        <v>7</v>
      </c>
      <c r="D7" s="25">
        <v>75</v>
      </c>
      <c r="E7" s="24" t="s">
        <v>34</v>
      </c>
    </row>
    <row r="8" spans="2:5" x14ac:dyDescent="0.25">
      <c r="B8" s="4"/>
    </row>
    <row r="9" spans="2:5" x14ac:dyDescent="0.25">
      <c r="B9" s="4"/>
      <c r="D9" s="22" t="s">
        <v>25</v>
      </c>
    </row>
    <row r="10" spans="2:5" x14ac:dyDescent="0.25">
      <c r="B10" s="4"/>
      <c r="D10" s="23">
        <f ca="1">OFFSET(tblExpenses[[#Headers],[Cumulative Total]],COUNT(tblExpenses[Cumulative Total]),0,1,1)</f>
        <v>1213</v>
      </c>
      <c r="E10" s="24" t="s">
        <v>27</v>
      </c>
    </row>
    <row r="11" spans="2:5" x14ac:dyDescent="0.25">
      <c r="B11" s="4"/>
    </row>
    <row r="12" spans="2:5" x14ac:dyDescent="0.25">
      <c r="B12" s="4"/>
    </row>
    <row r="13" spans="2:5" x14ac:dyDescent="0.25">
      <c r="B13" s="4"/>
    </row>
    <row r="14" spans="2:5" x14ac:dyDescent="0.25">
      <c r="B14" s="4"/>
    </row>
    <row r="15" spans="2:5" x14ac:dyDescent="0.25">
      <c r="B15" s="4"/>
    </row>
    <row r="16" spans="2:5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Income-Expenses</vt:lpstr>
      <vt:lpstr>Calcs</vt:lpstr>
      <vt:lpstr>Settings</vt:lpstr>
      <vt:lpstr>Categories</vt:lpstr>
    </vt:vector>
  </TitlesOfParts>
  <Company>ExcelSuperSite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Expense Tracker</dc:title>
  <dc:subject>Income Expense Tracker</dc:subject>
  <dc:creator>ExcelSuperSite;Brian Krisanski</dc:creator>
  <cp:keywords>Income Expense Tracker;ExcelSuperSite;www.excelsupersite.com</cp:keywords>
  <cp:lastModifiedBy>ExcelSuperSite</cp:lastModifiedBy>
  <dcterms:created xsi:type="dcterms:W3CDTF">2017-06-06T01:16:16Z</dcterms:created>
  <dcterms:modified xsi:type="dcterms:W3CDTF">2017-06-06T02:18:03Z</dcterms:modified>
</cp:coreProperties>
</file>