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7985" windowHeight="6135" activeTab="0"/>
  </bookViews>
  <sheets>
    <sheet name="Sch 40 &amp; 80" sheetId="1" r:id="rId1"/>
    <sheet name="Sch 160 &amp; XXS" sheetId="2" r:id="rId2"/>
  </sheets>
  <definedNames>
    <definedName name="_xlnm.Print_Area" localSheetId="1">'Sch 160 &amp; XXS'!$A$1:$S$45</definedName>
  </definedNames>
  <calcPr fullCalcOnLoad="1"/>
</workbook>
</file>

<file path=xl/sharedStrings.xml><?xml version="1.0" encoding="utf-8"?>
<sst xmlns="http://schemas.openxmlformats.org/spreadsheetml/2006/main" count="196" uniqueCount="49">
  <si>
    <t>STANDARD BLACK SEAMLESS</t>
  </si>
  <si>
    <t>Pipe</t>
  </si>
  <si>
    <t>Close</t>
  </si>
  <si>
    <t>Size</t>
  </si>
  <si>
    <t>Lgth</t>
  </si>
  <si>
    <t>1-1/2"</t>
  </si>
  <si>
    <t>2"</t>
  </si>
  <si>
    <t>2-1/2"</t>
  </si>
  <si>
    <t>3"</t>
  </si>
  <si>
    <t>3-1/2"</t>
  </si>
  <si>
    <t>4"</t>
  </si>
  <si>
    <t>4-1/2"</t>
  </si>
  <si>
    <t>5"</t>
  </si>
  <si>
    <t>5-1/2"</t>
  </si>
  <si>
    <t>6"</t>
  </si>
  <si>
    <t>7"</t>
  </si>
  <si>
    <t>8"</t>
  </si>
  <si>
    <t>9"</t>
  </si>
  <si>
    <t>10"</t>
  </si>
  <si>
    <t>11"</t>
  </si>
  <si>
    <t>12"</t>
  </si>
  <si>
    <t>1/8"</t>
  </si>
  <si>
    <t>3/4"</t>
  </si>
  <si>
    <t>1/4"</t>
  </si>
  <si>
    <t>7/8"</t>
  </si>
  <si>
    <t>3/8"</t>
  </si>
  <si>
    <t>1"</t>
  </si>
  <si>
    <t>1/2"</t>
  </si>
  <si>
    <t>1-1/8"</t>
  </si>
  <si>
    <t>1-3/8"</t>
  </si>
  <si>
    <t>1-1/4"</t>
  </si>
  <si>
    <t>1-5/8"</t>
  </si>
  <si>
    <t>1-3/4"</t>
  </si>
  <si>
    <t>2-5/8"</t>
  </si>
  <si>
    <t>2-3/4"</t>
  </si>
  <si>
    <t>2-7/8"</t>
  </si>
  <si>
    <t>3-1/8"</t>
  </si>
  <si>
    <t>EXTRA HEAVY BLACK SEAMLESS</t>
  </si>
  <si>
    <t>(EXAMPLE: .3000)</t>
  </si>
  <si>
    <t>2 of 2</t>
  </si>
  <si>
    <t>SCH. 160 SEAMLESS</t>
  </si>
  <si>
    <t>DOUBLE EXTRA HEAVY SEAMLESS</t>
  </si>
  <si>
    <t xml:space="preserve"> (1/2" - 2" Galvanized - Add 100% to List Price)</t>
  </si>
  <si>
    <t>EFFECTIVE AUGUST 3,2015</t>
  </si>
  <si>
    <t>SHEET # 610715</t>
  </si>
  <si>
    <t>SEAMLESS STEEL PIPE NIPPLE LIST PRICE SHEET</t>
  </si>
  <si>
    <t>1 of 2</t>
  </si>
  <si>
    <t>Enter your seamless multiplier here</t>
  </si>
  <si>
    <t>To view your current net prices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</si>
</sst>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8"/>
      <color indexed="10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sz val="9"/>
      <color indexed="3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.5"/>
      <name val="Calibri"/>
      <family val="2"/>
    </font>
    <font>
      <b/>
      <sz val="11"/>
      <color indexed="19"/>
      <name val="Calibri"/>
      <family val="2"/>
    </font>
    <font>
      <b/>
      <sz val="7"/>
      <name val="Calibri"/>
      <family val="2"/>
    </font>
    <font>
      <b/>
      <sz val="16"/>
      <color indexed="9"/>
      <name val="Calibri"/>
      <family val="2"/>
    </font>
    <font>
      <sz val="10"/>
      <color indexed="9"/>
      <name val="Arial"/>
      <family val="2"/>
    </font>
    <font>
      <b/>
      <sz val="21"/>
      <color indexed="9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E009E"/>
      <name val="Calibri"/>
      <family val="2"/>
    </font>
    <font>
      <b/>
      <sz val="11"/>
      <color theme="6" tint="-0.4999699890613556"/>
      <name val="Calibri"/>
      <family val="2"/>
    </font>
    <font>
      <b/>
      <sz val="16"/>
      <color theme="0"/>
      <name val="Calibri"/>
      <family val="2"/>
    </font>
    <font>
      <sz val="10"/>
      <color theme="0"/>
      <name val="Arial"/>
      <family val="2"/>
    </font>
    <font>
      <b/>
      <sz val="21"/>
      <color theme="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5" fillId="0" borderId="0" xfId="0" applyFont="1" applyAlignment="1">
      <alignment/>
    </xf>
    <xf numFmtId="0" fontId="24" fillId="0" borderId="0" xfId="0" applyFont="1" applyAlignment="1">
      <alignment/>
    </xf>
    <xf numFmtId="2" fontId="18" fillId="0" borderId="0" xfId="0" applyNumberFormat="1" applyFont="1" applyAlignment="1">
      <alignment/>
    </xf>
    <xf numFmtId="0" fontId="38" fillId="0" borderId="0" xfId="56" applyFont="1">
      <alignment/>
      <protection/>
    </xf>
    <xf numFmtId="0" fontId="25" fillId="0" borderId="0" xfId="0" applyFont="1" applyAlignment="1">
      <alignment/>
    </xf>
    <xf numFmtId="0" fontId="38" fillId="0" borderId="0" xfId="58" applyFont="1">
      <alignment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13" xfId="0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56" fillId="0" borderId="0" xfId="57" applyNumberFormat="1" applyFont="1" applyBorder="1" applyAlignment="1">
      <alignment horizontal="left"/>
      <protection/>
    </xf>
    <xf numFmtId="0" fontId="56" fillId="0" borderId="0" xfId="57" applyFont="1" applyBorder="1" applyAlignment="1">
      <alignment horizontal="left"/>
      <protection/>
    </xf>
    <xf numFmtId="0" fontId="30" fillId="0" borderId="0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21" fillId="0" borderId="0" xfId="0" applyNumberFormat="1" applyFont="1" applyAlignment="1">
      <alignment/>
    </xf>
    <xf numFmtId="0" fontId="26" fillId="0" borderId="0" xfId="0" applyFont="1" applyAlignment="1">
      <alignment/>
    </xf>
    <xf numFmtId="2" fontId="25" fillId="0" borderId="0" xfId="0" applyNumberFormat="1" applyFont="1" applyAlignment="1">
      <alignment/>
    </xf>
    <xf numFmtId="0" fontId="3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8" fillId="0" borderId="0" xfId="59" applyFont="1">
      <alignment/>
      <protection/>
    </xf>
    <xf numFmtId="2" fontId="29" fillId="0" borderId="0" xfId="0" applyNumberFormat="1" applyFont="1" applyAlignment="1">
      <alignment/>
    </xf>
    <xf numFmtId="0" fontId="57" fillId="33" borderId="14" xfId="57" applyFont="1" applyFill="1" applyBorder="1" applyAlignment="1">
      <alignment/>
      <protection/>
    </xf>
    <xf numFmtId="0" fontId="58" fillId="33" borderId="14" xfId="57" applyFont="1" applyFill="1" applyBorder="1" applyAlignment="1">
      <alignment/>
      <protection/>
    </xf>
    <xf numFmtId="0" fontId="57" fillId="33" borderId="14" xfId="57" applyFont="1" applyFill="1" applyBorder="1" applyAlignment="1">
      <alignment horizontal="left"/>
      <protection/>
    </xf>
    <xf numFmtId="0" fontId="59" fillId="33" borderId="15" xfId="60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164" fontId="60" fillId="33" borderId="15" xfId="57" applyNumberFormat="1" applyFont="1" applyFill="1" applyBorder="1" applyAlignment="1">
      <alignment horizontal="center"/>
      <protection/>
    </xf>
    <xf numFmtId="164" fontId="60" fillId="33" borderId="16" xfId="57" applyNumberFormat="1" applyFont="1" applyFill="1" applyBorder="1" applyAlignment="1">
      <alignment horizontal="center"/>
      <protection/>
    </xf>
    <xf numFmtId="164" fontId="60" fillId="33" borderId="17" xfId="57" applyNumberFormat="1" applyFont="1" applyFill="1" applyBorder="1" applyAlignment="1">
      <alignment horizontal="center"/>
      <protection/>
    </xf>
    <xf numFmtId="0" fontId="37" fillId="0" borderId="18" xfId="0" applyFont="1" applyBorder="1" applyAlignment="1">
      <alignment horizontal="center"/>
    </xf>
    <xf numFmtId="0" fontId="59" fillId="33" borderId="15" xfId="57" applyFont="1" applyFill="1" applyBorder="1" applyAlignment="1">
      <alignment horizontal="center"/>
      <protection/>
    </xf>
    <xf numFmtId="0" fontId="59" fillId="33" borderId="16" xfId="57" applyFont="1" applyFill="1" applyBorder="1" applyAlignment="1">
      <alignment horizontal="center"/>
      <protection/>
    </xf>
    <xf numFmtId="0" fontId="59" fillId="33" borderId="17" xfId="57" applyFont="1" applyFill="1" applyBorder="1" applyAlignment="1">
      <alignment horizontal="center"/>
      <protection/>
    </xf>
    <xf numFmtId="0" fontId="0" fillId="0" borderId="14" xfId="57" applyBorder="1" applyAlignment="1">
      <alignment/>
      <protection/>
    </xf>
    <xf numFmtId="0" fontId="57" fillId="33" borderId="14" xfId="57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Note 2" xfId="62"/>
    <cellStyle name="Note 3" xfId="63"/>
    <cellStyle name="Note 4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3</xdr:row>
      <xdr:rowOff>0</xdr:rowOff>
    </xdr:from>
    <xdr:to>
      <xdr:col>13</xdr:col>
      <xdr:colOff>352425</xdr:colOff>
      <xdr:row>6</xdr:row>
      <xdr:rowOff>66675</xdr:rowOff>
    </xdr:to>
    <xdr:pic>
      <xdr:nvPicPr>
        <xdr:cNvPr id="1" name="Picture 2" descr="Ward Corp Logo 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95325"/>
          <a:ext cx="3657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11</xdr:col>
      <xdr:colOff>352425</xdr:colOff>
      <xdr:row>10</xdr:row>
      <xdr:rowOff>57150</xdr:rowOff>
    </xdr:to>
    <xdr:pic>
      <xdr:nvPicPr>
        <xdr:cNvPr id="2" name="Picture 1" descr="wfnipp.png"/>
        <xdr:cNvPicPr preferRelativeResize="1">
          <a:picLocks noChangeAspect="1"/>
        </xdr:cNvPicPr>
      </xdr:nvPicPr>
      <xdr:blipFill>
        <a:blip r:embed="rId2"/>
        <a:srcRect l="6260" t="52355" r="10432" b="8726"/>
        <a:stretch>
          <a:fillRect/>
        </a:stretch>
      </xdr:blipFill>
      <xdr:spPr>
        <a:xfrm>
          <a:off x="2400300" y="1543050"/>
          <a:ext cx="2352675" cy="3810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7</xdr:col>
      <xdr:colOff>142875</xdr:colOff>
      <xdr:row>15</xdr:row>
      <xdr:rowOff>114300</xdr:rowOff>
    </xdr:to>
    <xdr:sp>
      <xdr:nvSpPr>
        <xdr:cNvPr id="3" name="Right Arrow 3"/>
        <xdr:cNvSpPr>
          <a:spLocks/>
        </xdr:cNvSpPr>
      </xdr:nvSpPr>
      <xdr:spPr>
        <a:xfrm>
          <a:off x="2400300" y="2524125"/>
          <a:ext cx="542925" cy="323850"/>
        </a:xfrm>
        <a:prstGeom prst="rightArrow">
          <a:avLst>
            <a:gd name="adj" fmla="val 20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3</xdr:row>
      <xdr:rowOff>0</xdr:rowOff>
    </xdr:from>
    <xdr:to>
      <xdr:col>13</xdr:col>
      <xdr:colOff>352425</xdr:colOff>
      <xdr:row>6</xdr:row>
      <xdr:rowOff>66675</xdr:rowOff>
    </xdr:to>
    <xdr:pic>
      <xdr:nvPicPr>
        <xdr:cNvPr id="1" name="Picture 2" descr="Ward Corp Logo 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95325"/>
          <a:ext cx="3657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11</xdr:col>
      <xdr:colOff>352425</xdr:colOff>
      <xdr:row>10</xdr:row>
      <xdr:rowOff>57150</xdr:rowOff>
    </xdr:to>
    <xdr:pic>
      <xdr:nvPicPr>
        <xdr:cNvPr id="2" name="Picture 1" descr="wfnipp.png"/>
        <xdr:cNvPicPr preferRelativeResize="1">
          <a:picLocks noChangeAspect="1"/>
        </xdr:cNvPicPr>
      </xdr:nvPicPr>
      <xdr:blipFill>
        <a:blip r:embed="rId2"/>
        <a:srcRect l="6260" t="52355" r="10432" b="8726"/>
        <a:stretch>
          <a:fillRect/>
        </a:stretch>
      </xdr:blipFill>
      <xdr:spPr>
        <a:xfrm>
          <a:off x="2400300" y="1543050"/>
          <a:ext cx="2352675" cy="3810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PageLayoutView="0" workbookViewId="0" topLeftCell="A16">
      <selection activeCell="J15" sqref="J15:L15"/>
    </sheetView>
  </sheetViews>
  <sheetFormatPr defaultColWidth="8.8515625" defaultRowHeight="12.75"/>
  <cols>
    <col min="1" max="19" width="6.00390625" style="1" customWidth="1"/>
    <col min="20" max="20" width="8.8515625" style="1" customWidth="1"/>
    <col min="21" max="37" width="5.7109375" style="1" hidden="1" customWidth="1"/>
    <col min="38" max="38" width="9.140625" style="1" hidden="1" customWidth="1"/>
    <col min="39" max="16384" width="8.8515625" style="1" customWidth="1"/>
  </cols>
  <sheetData>
    <row r="1" ht="15.75">
      <c r="O1" s="14" t="s">
        <v>43</v>
      </c>
    </row>
    <row r="2" ht="15.75">
      <c r="O2" s="7" t="s">
        <v>44</v>
      </c>
    </row>
    <row r="3" ht="23.25">
      <c r="A3" s="2"/>
    </row>
    <row r="4" ht="15.75">
      <c r="A4" s="3"/>
    </row>
    <row r="5" ht="12.75"/>
    <row r="6" ht="12.75"/>
    <row r="7" ht="12.75"/>
    <row r="9" ht="12.75"/>
    <row r="10" ht="12.75"/>
    <row r="11" ht="12.75"/>
    <row r="14" spans="1:18" ht="13.5" thickBot="1">
      <c r="A14" s="4"/>
      <c r="B14" s="4"/>
      <c r="C14" s="4"/>
      <c r="D14" s="4"/>
      <c r="E14" s="4"/>
      <c r="F14" s="4"/>
      <c r="G14" s="4"/>
      <c r="H14" s="4"/>
      <c r="I14" s="5"/>
      <c r="J14" s="4"/>
      <c r="K14" s="4"/>
      <c r="L14" s="4"/>
      <c r="M14" s="4"/>
      <c r="N14" s="4"/>
      <c r="O14" s="4"/>
      <c r="P14" s="4"/>
      <c r="Q14" s="4"/>
      <c r="R14" s="4"/>
    </row>
    <row r="15" spans="1:18" ht="16.5" thickBot="1">
      <c r="A15" s="24" t="s">
        <v>47</v>
      </c>
      <c r="B15" s="24"/>
      <c r="C15" s="24"/>
      <c r="D15" s="24"/>
      <c r="E15" s="24"/>
      <c r="F15" s="24"/>
      <c r="G15" s="24"/>
      <c r="H15" s="24"/>
      <c r="I15" s="4"/>
      <c r="J15" s="42">
        <v>1</v>
      </c>
      <c r="K15" s="43"/>
      <c r="L15" s="44"/>
      <c r="M15" s="4"/>
      <c r="N15" s="4"/>
      <c r="O15" s="4"/>
      <c r="P15" s="4"/>
      <c r="Q15" s="4"/>
      <c r="R15" s="4"/>
    </row>
    <row r="16" spans="1:18" ht="15">
      <c r="A16" s="23" t="s">
        <v>48</v>
      </c>
      <c r="B16" s="23"/>
      <c r="C16" s="23"/>
      <c r="D16" s="23"/>
      <c r="E16" s="23"/>
      <c r="F16" s="23"/>
      <c r="G16" s="23"/>
      <c r="H16" s="23"/>
      <c r="J16" s="45" t="s">
        <v>38</v>
      </c>
      <c r="K16" s="45"/>
      <c r="L16" s="45"/>
      <c r="M16" s="4"/>
      <c r="N16" s="4"/>
      <c r="O16" s="4"/>
      <c r="P16" s="4"/>
      <c r="Q16" s="4"/>
      <c r="R16" s="4"/>
    </row>
    <row r="17" spans="1:18" ht="12.75">
      <c r="A17" s="4"/>
      <c r="B17" s="4"/>
      <c r="C17" s="4"/>
      <c r="D17" s="4"/>
      <c r="E17" s="4"/>
      <c r="F17" s="4"/>
      <c r="G17" s="4"/>
      <c r="H17" s="4"/>
      <c r="I17" s="6"/>
      <c r="J17" s="4"/>
      <c r="K17" s="4"/>
      <c r="L17" s="4"/>
      <c r="M17" s="4"/>
      <c r="N17" s="4"/>
      <c r="O17" s="4"/>
      <c r="P17" s="4"/>
      <c r="Q17" s="4"/>
      <c r="R17" s="4"/>
    </row>
    <row r="18" spans="1:18" ht="13.5" thickBot="1">
      <c r="A18" s="4"/>
      <c r="B18" s="4"/>
      <c r="C18" s="4"/>
      <c r="D18" s="4"/>
      <c r="E18" s="4"/>
      <c r="F18" s="4"/>
      <c r="G18" s="4"/>
      <c r="H18" s="4"/>
      <c r="I18" s="6"/>
      <c r="J18" s="4"/>
      <c r="K18" s="4"/>
      <c r="L18" s="4"/>
      <c r="M18" s="4"/>
      <c r="N18" s="4"/>
      <c r="O18" s="4"/>
      <c r="P18" s="4"/>
      <c r="Q18" s="4"/>
      <c r="R18" s="4"/>
    </row>
    <row r="19" spans="1:19" ht="28.5" thickBot="1">
      <c r="A19" s="40" t="s">
        <v>45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8" ht="12.75">
      <c r="A20" s="4"/>
      <c r="B20" s="4"/>
      <c r="C20" s="4"/>
      <c r="D20" s="4"/>
      <c r="E20" s="4"/>
      <c r="F20" s="4"/>
      <c r="G20" s="4"/>
      <c r="H20" s="4"/>
      <c r="I20" s="6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/>
      <c r="B21" s="4"/>
      <c r="C21" s="4"/>
      <c r="D21" s="4"/>
      <c r="E21" s="4"/>
      <c r="F21" s="4"/>
      <c r="G21" s="4"/>
      <c r="H21" s="4"/>
      <c r="I21" s="6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4"/>
      <c r="D22" s="4"/>
      <c r="E22" s="4"/>
      <c r="F22" s="4"/>
      <c r="G22" s="4"/>
      <c r="H22" s="4"/>
      <c r="I22" s="6"/>
      <c r="J22" s="4"/>
      <c r="K22" s="4"/>
      <c r="L22" s="4"/>
      <c r="M22" s="4"/>
      <c r="N22" s="4"/>
      <c r="O22" s="4"/>
      <c r="P22" s="4"/>
      <c r="Q22" s="4"/>
      <c r="R22" s="4"/>
    </row>
    <row r="23" spans="1:10" ht="18" customHeight="1">
      <c r="A23" s="39" t="s">
        <v>0</v>
      </c>
      <c r="B23" s="39"/>
      <c r="C23" s="39"/>
      <c r="D23" s="39"/>
      <c r="E23" s="39"/>
      <c r="F23" s="39"/>
      <c r="G23" s="39"/>
      <c r="J23" s="15" t="s">
        <v>42</v>
      </c>
    </row>
    <row r="24" spans="1:19" ht="13.5" customHeight="1">
      <c r="A24" s="16" t="s">
        <v>1</v>
      </c>
      <c r="B24" s="16" t="s">
        <v>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5.75" customHeight="1">
      <c r="A25" s="17" t="s">
        <v>3</v>
      </c>
      <c r="B25" s="17" t="s">
        <v>4</v>
      </c>
      <c r="C25" s="17" t="s">
        <v>2</v>
      </c>
      <c r="D25" s="17" t="s">
        <v>5</v>
      </c>
      <c r="E25" s="17" t="s">
        <v>6</v>
      </c>
      <c r="F25" s="17" t="s">
        <v>7</v>
      </c>
      <c r="G25" s="17" t="s">
        <v>8</v>
      </c>
      <c r="H25" s="17" t="s">
        <v>9</v>
      </c>
      <c r="I25" s="17" t="s">
        <v>10</v>
      </c>
      <c r="J25" s="17" t="s">
        <v>11</v>
      </c>
      <c r="K25" s="17" t="s">
        <v>12</v>
      </c>
      <c r="L25" s="17" t="s">
        <v>13</v>
      </c>
      <c r="M25" s="17" t="s">
        <v>14</v>
      </c>
      <c r="N25" s="17" t="s">
        <v>15</v>
      </c>
      <c r="O25" s="17" t="s">
        <v>16</v>
      </c>
      <c r="P25" s="17" t="s">
        <v>17</v>
      </c>
      <c r="Q25" s="17" t="s">
        <v>18</v>
      </c>
      <c r="R25" s="17" t="s">
        <v>19</v>
      </c>
      <c r="S25" s="17" t="s">
        <v>20</v>
      </c>
    </row>
    <row r="26" spans="1:38" ht="13.5" customHeight="1">
      <c r="A26" s="18" t="s">
        <v>21</v>
      </c>
      <c r="B26" s="20" t="s">
        <v>22</v>
      </c>
      <c r="C26" s="21">
        <f aca="true" t="shared" si="0" ref="C26:L30">+U26*$J$15</f>
        <v>27.55</v>
      </c>
      <c r="D26" s="21">
        <f t="shared" si="0"/>
        <v>29.26</v>
      </c>
      <c r="E26" s="21">
        <f t="shared" si="0"/>
        <v>31.34</v>
      </c>
      <c r="F26" s="21">
        <f t="shared" si="0"/>
        <v>34.27</v>
      </c>
      <c r="G26" s="21">
        <f t="shared" si="0"/>
        <v>37.76</v>
      </c>
      <c r="H26" s="21">
        <f t="shared" si="0"/>
        <v>41.55</v>
      </c>
      <c r="I26" s="21">
        <f t="shared" si="0"/>
        <v>46.04</v>
      </c>
      <c r="J26" s="21">
        <f t="shared" si="0"/>
        <v>49.87</v>
      </c>
      <c r="K26" s="21">
        <f t="shared" si="0"/>
        <v>68.71</v>
      </c>
      <c r="L26" s="21">
        <f t="shared" si="0"/>
        <v>73.33</v>
      </c>
      <c r="M26" s="21">
        <f aca="true" t="shared" si="1" ref="M26:S30">+AE26*$J$15</f>
        <v>78.73</v>
      </c>
      <c r="N26" s="21">
        <f t="shared" si="1"/>
        <v>85.6</v>
      </c>
      <c r="O26" s="21">
        <f t="shared" si="1"/>
        <v>90.24</v>
      </c>
      <c r="P26" s="21">
        <f t="shared" si="1"/>
        <v>96.18</v>
      </c>
      <c r="Q26" s="21">
        <f t="shared" si="1"/>
        <v>102.26</v>
      </c>
      <c r="R26" s="21">
        <f t="shared" si="1"/>
        <v>108.24</v>
      </c>
      <c r="S26" s="21">
        <f t="shared" si="1"/>
        <v>114.17</v>
      </c>
      <c r="T26" s="8"/>
      <c r="U26" s="9">
        <v>27.55</v>
      </c>
      <c r="V26" s="9">
        <v>29.26</v>
      </c>
      <c r="W26" s="9">
        <v>31.34</v>
      </c>
      <c r="X26" s="9">
        <v>34.27</v>
      </c>
      <c r="Y26" s="9">
        <v>37.76</v>
      </c>
      <c r="Z26" s="9">
        <v>41.55</v>
      </c>
      <c r="AA26" s="9">
        <v>46.04</v>
      </c>
      <c r="AB26" s="9">
        <v>49.87</v>
      </c>
      <c r="AC26" s="9">
        <v>68.71</v>
      </c>
      <c r="AD26" s="9">
        <v>73.33</v>
      </c>
      <c r="AE26" s="9">
        <v>78.73</v>
      </c>
      <c r="AF26" s="9">
        <v>85.6</v>
      </c>
      <c r="AG26" s="9">
        <v>90.24</v>
      </c>
      <c r="AH26" s="9">
        <v>96.18</v>
      </c>
      <c r="AI26" s="9">
        <v>102.26</v>
      </c>
      <c r="AJ26" s="9">
        <v>108.24</v>
      </c>
      <c r="AK26" s="9">
        <v>114.17</v>
      </c>
      <c r="AL26" s="10">
        <f>SUM(U26:AK26)</f>
        <v>1115.1000000000001</v>
      </c>
    </row>
    <row r="27" spans="1:38" ht="13.5" customHeight="1">
      <c r="A27" s="18" t="s">
        <v>23</v>
      </c>
      <c r="B27" s="20" t="s">
        <v>24</v>
      </c>
      <c r="C27" s="21">
        <f t="shared" si="0"/>
        <v>32.48</v>
      </c>
      <c r="D27" s="21">
        <f t="shared" si="0"/>
        <v>33.26</v>
      </c>
      <c r="E27" s="21">
        <f t="shared" si="0"/>
        <v>36.67</v>
      </c>
      <c r="F27" s="21">
        <f t="shared" si="0"/>
        <v>39.82</v>
      </c>
      <c r="G27" s="21">
        <f t="shared" si="0"/>
        <v>44.62</v>
      </c>
      <c r="H27" s="21">
        <f t="shared" si="0"/>
        <v>49.27</v>
      </c>
      <c r="I27" s="21">
        <f t="shared" si="0"/>
        <v>54.64</v>
      </c>
      <c r="J27" s="21">
        <f t="shared" si="0"/>
        <v>59.49</v>
      </c>
      <c r="K27" s="21">
        <f t="shared" si="0"/>
        <v>84.12</v>
      </c>
      <c r="L27" s="21">
        <f t="shared" si="0"/>
        <v>88.99</v>
      </c>
      <c r="M27" s="21">
        <f t="shared" si="1"/>
        <v>95.16</v>
      </c>
      <c r="N27" s="21">
        <f t="shared" si="1"/>
        <v>102.45</v>
      </c>
      <c r="O27" s="21">
        <f t="shared" si="1"/>
        <v>108.24</v>
      </c>
      <c r="P27" s="21">
        <f t="shared" si="1"/>
        <v>114.17</v>
      </c>
      <c r="Q27" s="21">
        <f t="shared" si="1"/>
        <v>120.28</v>
      </c>
      <c r="R27" s="21">
        <f t="shared" si="1"/>
        <v>126.27</v>
      </c>
      <c r="S27" s="21">
        <f t="shared" si="1"/>
        <v>132.27</v>
      </c>
      <c r="T27" s="8"/>
      <c r="U27" s="9">
        <v>32.48</v>
      </c>
      <c r="V27" s="9">
        <v>33.26</v>
      </c>
      <c r="W27" s="9">
        <v>36.67</v>
      </c>
      <c r="X27" s="9">
        <v>39.82</v>
      </c>
      <c r="Y27" s="9">
        <v>44.62</v>
      </c>
      <c r="Z27" s="9">
        <v>49.27</v>
      </c>
      <c r="AA27" s="9">
        <v>54.64</v>
      </c>
      <c r="AB27" s="9">
        <v>59.49</v>
      </c>
      <c r="AC27" s="9">
        <v>84.12</v>
      </c>
      <c r="AD27" s="9">
        <v>88.99</v>
      </c>
      <c r="AE27" s="9">
        <v>95.16</v>
      </c>
      <c r="AF27" s="9">
        <v>102.45</v>
      </c>
      <c r="AG27" s="9">
        <v>108.24</v>
      </c>
      <c r="AH27" s="9">
        <v>114.17</v>
      </c>
      <c r="AI27" s="9">
        <v>120.28</v>
      </c>
      <c r="AJ27" s="9">
        <v>126.27</v>
      </c>
      <c r="AK27" s="9">
        <v>132.27</v>
      </c>
      <c r="AL27" s="10">
        <f aca="true" t="shared" si="2" ref="AL27:AL40">SUM(U27:AK27)</f>
        <v>1322.2</v>
      </c>
    </row>
    <row r="28" spans="1:38" ht="13.5" customHeight="1">
      <c r="A28" s="18" t="s">
        <v>25</v>
      </c>
      <c r="B28" s="20" t="s">
        <v>26</v>
      </c>
      <c r="C28" s="21">
        <f t="shared" si="0"/>
        <v>35.06</v>
      </c>
      <c r="D28" s="21">
        <f t="shared" si="0"/>
        <v>36.52</v>
      </c>
      <c r="E28" s="21">
        <f t="shared" si="0"/>
        <v>39.82</v>
      </c>
      <c r="F28" s="21">
        <f t="shared" si="0"/>
        <v>44.78</v>
      </c>
      <c r="G28" s="21">
        <f t="shared" si="0"/>
        <v>50.48</v>
      </c>
      <c r="H28" s="21">
        <f t="shared" si="0"/>
        <v>55.49</v>
      </c>
      <c r="I28" s="21">
        <f t="shared" si="0"/>
        <v>60.27</v>
      </c>
      <c r="J28" s="21">
        <f t="shared" si="0"/>
        <v>66.39</v>
      </c>
      <c r="K28" s="21">
        <f t="shared" si="0"/>
        <v>88.81</v>
      </c>
      <c r="L28" s="21">
        <f t="shared" si="0"/>
        <v>94.59</v>
      </c>
      <c r="M28" s="21">
        <f t="shared" si="1"/>
        <v>100.65</v>
      </c>
      <c r="N28" s="21">
        <f t="shared" si="1"/>
        <v>108.24</v>
      </c>
      <c r="O28" s="21">
        <f t="shared" si="1"/>
        <v>115.99</v>
      </c>
      <c r="P28" s="21">
        <f t="shared" si="1"/>
        <v>123.27</v>
      </c>
      <c r="Q28" s="21">
        <f t="shared" si="1"/>
        <v>130.83</v>
      </c>
      <c r="R28" s="21">
        <f t="shared" si="1"/>
        <v>138.33</v>
      </c>
      <c r="S28" s="21">
        <f t="shared" si="1"/>
        <v>145.86</v>
      </c>
      <c r="T28" s="8"/>
      <c r="U28" s="9">
        <v>35.06</v>
      </c>
      <c r="V28" s="9">
        <v>36.52</v>
      </c>
      <c r="W28" s="9">
        <v>39.82</v>
      </c>
      <c r="X28" s="9">
        <v>44.78</v>
      </c>
      <c r="Y28" s="9">
        <v>50.48</v>
      </c>
      <c r="Z28" s="9">
        <v>55.49</v>
      </c>
      <c r="AA28" s="9">
        <v>60.27</v>
      </c>
      <c r="AB28" s="9">
        <v>66.39</v>
      </c>
      <c r="AC28" s="9">
        <v>88.81</v>
      </c>
      <c r="AD28" s="9">
        <v>94.59</v>
      </c>
      <c r="AE28" s="9">
        <v>100.65</v>
      </c>
      <c r="AF28" s="9">
        <v>108.24</v>
      </c>
      <c r="AG28" s="9">
        <v>115.99</v>
      </c>
      <c r="AH28" s="9">
        <v>123.27</v>
      </c>
      <c r="AI28" s="9">
        <v>130.83</v>
      </c>
      <c r="AJ28" s="9">
        <v>138.33</v>
      </c>
      <c r="AK28" s="9">
        <v>145.86</v>
      </c>
      <c r="AL28" s="10">
        <f t="shared" si="2"/>
        <v>1435.3799999999997</v>
      </c>
    </row>
    <row r="29" spans="1:38" ht="13.5" customHeight="1">
      <c r="A29" s="18" t="s">
        <v>27</v>
      </c>
      <c r="B29" s="20" t="s">
        <v>28</v>
      </c>
      <c r="C29" s="21">
        <f t="shared" si="0"/>
        <v>18.22</v>
      </c>
      <c r="D29" s="21">
        <f t="shared" si="0"/>
        <v>19.44</v>
      </c>
      <c r="E29" s="21">
        <f t="shared" si="0"/>
        <v>21.37</v>
      </c>
      <c r="F29" s="21">
        <f t="shared" si="0"/>
        <v>23.61</v>
      </c>
      <c r="G29" s="21">
        <f t="shared" si="0"/>
        <v>26</v>
      </c>
      <c r="H29" s="21">
        <f t="shared" si="0"/>
        <v>29.72</v>
      </c>
      <c r="I29" s="21">
        <f t="shared" si="0"/>
        <v>32.45</v>
      </c>
      <c r="J29" s="21">
        <f t="shared" si="0"/>
        <v>35.69</v>
      </c>
      <c r="K29" s="21">
        <f t="shared" si="0"/>
        <v>41.12</v>
      </c>
      <c r="L29" s="21">
        <f t="shared" si="0"/>
        <v>44.74</v>
      </c>
      <c r="M29" s="21">
        <f t="shared" si="1"/>
        <v>48.29</v>
      </c>
      <c r="N29" s="21">
        <f t="shared" si="1"/>
        <v>65.02</v>
      </c>
      <c r="O29" s="21">
        <f t="shared" si="1"/>
        <v>70.23</v>
      </c>
      <c r="P29" s="21">
        <f t="shared" si="1"/>
        <v>75.51</v>
      </c>
      <c r="Q29" s="21">
        <f t="shared" si="1"/>
        <v>80.77</v>
      </c>
      <c r="R29" s="21">
        <f t="shared" si="1"/>
        <v>86</v>
      </c>
      <c r="S29" s="21">
        <f t="shared" si="1"/>
        <v>91.34</v>
      </c>
      <c r="U29" s="9">
        <v>18.22</v>
      </c>
      <c r="V29" s="9">
        <v>19.44</v>
      </c>
      <c r="W29" s="9">
        <v>21.37</v>
      </c>
      <c r="X29" s="9">
        <v>23.61</v>
      </c>
      <c r="Y29" s="9">
        <v>26</v>
      </c>
      <c r="Z29" s="9">
        <v>29.72</v>
      </c>
      <c r="AA29" s="9">
        <v>32.45</v>
      </c>
      <c r="AB29" s="9">
        <v>35.69</v>
      </c>
      <c r="AC29" s="9">
        <v>41.12</v>
      </c>
      <c r="AD29" s="9">
        <v>44.74</v>
      </c>
      <c r="AE29" s="9">
        <v>48.29</v>
      </c>
      <c r="AF29" s="9">
        <v>65.02</v>
      </c>
      <c r="AG29" s="9">
        <v>70.23</v>
      </c>
      <c r="AH29" s="9">
        <v>75.51</v>
      </c>
      <c r="AI29" s="9">
        <v>80.77</v>
      </c>
      <c r="AJ29" s="9">
        <v>86</v>
      </c>
      <c r="AK29" s="9">
        <v>91.34</v>
      </c>
      <c r="AL29" s="10">
        <f t="shared" si="2"/>
        <v>809.5200000000001</v>
      </c>
    </row>
    <row r="30" spans="1:38" ht="13.5" customHeight="1">
      <c r="A30" s="18" t="s">
        <v>22</v>
      </c>
      <c r="B30" s="20" t="s">
        <v>29</v>
      </c>
      <c r="C30" s="21">
        <f t="shared" si="0"/>
        <v>20.58</v>
      </c>
      <c r="D30" s="21">
        <f t="shared" si="0"/>
        <v>22.09</v>
      </c>
      <c r="E30" s="21">
        <f t="shared" si="0"/>
        <v>23.08</v>
      </c>
      <c r="F30" s="21">
        <f t="shared" si="0"/>
        <v>26.12</v>
      </c>
      <c r="G30" s="21">
        <f t="shared" si="0"/>
        <v>29.14</v>
      </c>
      <c r="H30" s="21">
        <f t="shared" si="0"/>
        <v>33.11</v>
      </c>
      <c r="I30" s="21">
        <f t="shared" si="0"/>
        <v>36.34</v>
      </c>
      <c r="J30" s="21">
        <f t="shared" si="0"/>
        <v>39.68</v>
      </c>
      <c r="K30" s="21">
        <f t="shared" si="0"/>
        <v>45.32</v>
      </c>
      <c r="L30" s="21">
        <f t="shared" si="0"/>
        <v>48.84</v>
      </c>
      <c r="M30" s="21">
        <f t="shared" si="1"/>
        <v>52.28</v>
      </c>
      <c r="N30" s="21">
        <f t="shared" si="1"/>
        <v>70.23</v>
      </c>
      <c r="O30" s="21">
        <f t="shared" si="1"/>
        <v>76.38</v>
      </c>
      <c r="P30" s="21">
        <f t="shared" si="1"/>
        <v>82.53</v>
      </c>
      <c r="Q30" s="21">
        <f t="shared" si="1"/>
        <v>88.59</v>
      </c>
      <c r="R30" s="21">
        <f t="shared" si="1"/>
        <v>94.91</v>
      </c>
      <c r="S30" s="21">
        <f t="shared" si="1"/>
        <v>100.87</v>
      </c>
      <c r="U30" s="9">
        <v>20.58</v>
      </c>
      <c r="V30" s="9">
        <v>22.09</v>
      </c>
      <c r="W30" s="9">
        <v>23.08</v>
      </c>
      <c r="X30" s="9">
        <v>26.12</v>
      </c>
      <c r="Y30" s="9">
        <v>29.14</v>
      </c>
      <c r="Z30" s="9">
        <v>33.11</v>
      </c>
      <c r="AA30" s="9">
        <v>36.34</v>
      </c>
      <c r="AB30" s="9">
        <v>39.68</v>
      </c>
      <c r="AC30" s="9">
        <v>45.32</v>
      </c>
      <c r="AD30" s="9">
        <v>48.84</v>
      </c>
      <c r="AE30" s="9">
        <v>52.28</v>
      </c>
      <c r="AF30" s="9">
        <v>70.23</v>
      </c>
      <c r="AG30" s="9">
        <v>76.38</v>
      </c>
      <c r="AH30" s="9">
        <v>82.53</v>
      </c>
      <c r="AI30" s="9">
        <v>88.59</v>
      </c>
      <c r="AJ30" s="9">
        <v>94.91</v>
      </c>
      <c r="AK30" s="9">
        <v>100.87</v>
      </c>
      <c r="AL30" s="10">
        <f t="shared" si="2"/>
        <v>890.09</v>
      </c>
    </row>
    <row r="31" spans="1:38" ht="13.5" customHeight="1">
      <c r="A31" s="18" t="s">
        <v>26</v>
      </c>
      <c r="B31" s="20" t="s">
        <v>5</v>
      </c>
      <c r="C31" s="21">
        <f aca="true" t="shared" si="3" ref="C31:C38">+U31*$J$15</f>
        <v>29.14</v>
      </c>
      <c r="D31" s="21"/>
      <c r="E31" s="21">
        <f aca="true" t="shared" si="4" ref="E31:S33">+W31*$J$15</f>
        <v>30.81</v>
      </c>
      <c r="F31" s="21">
        <f t="shared" si="4"/>
        <v>33.16</v>
      </c>
      <c r="G31" s="21">
        <f t="shared" si="4"/>
        <v>38.72</v>
      </c>
      <c r="H31" s="21">
        <f t="shared" si="4"/>
        <v>42.98</v>
      </c>
      <c r="I31" s="21">
        <f t="shared" si="4"/>
        <v>48.05</v>
      </c>
      <c r="J31" s="21">
        <f t="shared" si="4"/>
        <v>52.2</v>
      </c>
      <c r="K31" s="21">
        <f t="shared" si="4"/>
        <v>60.35</v>
      </c>
      <c r="L31" s="21">
        <f t="shared" si="4"/>
        <v>64.69</v>
      </c>
      <c r="M31" s="21">
        <f t="shared" si="4"/>
        <v>68.97</v>
      </c>
      <c r="N31" s="21">
        <f t="shared" si="4"/>
        <v>95.59</v>
      </c>
      <c r="O31" s="21">
        <f t="shared" si="4"/>
        <v>104.4</v>
      </c>
      <c r="P31" s="21">
        <f t="shared" si="4"/>
        <v>111.44</v>
      </c>
      <c r="Q31" s="21">
        <f t="shared" si="4"/>
        <v>119.69</v>
      </c>
      <c r="R31" s="21">
        <f t="shared" si="4"/>
        <v>129.44</v>
      </c>
      <c r="S31" s="21">
        <f t="shared" si="4"/>
        <v>137.48</v>
      </c>
      <c r="U31" s="9">
        <v>29.14</v>
      </c>
      <c r="V31" s="9"/>
      <c r="W31" s="9">
        <v>30.81</v>
      </c>
      <c r="X31" s="9">
        <v>33.16</v>
      </c>
      <c r="Y31" s="9">
        <v>38.72</v>
      </c>
      <c r="Z31" s="9">
        <v>42.98</v>
      </c>
      <c r="AA31" s="9">
        <v>48.05</v>
      </c>
      <c r="AB31" s="9">
        <v>52.2</v>
      </c>
      <c r="AC31" s="9">
        <v>60.35</v>
      </c>
      <c r="AD31" s="9">
        <v>64.69</v>
      </c>
      <c r="AE31" s="9">
        <v>68.97</v>
      </c>
      <c r="AF31" s="9">
        <v>95.59</v>
      </c>
      <c r="AG31" s="9">
        <v>104.4</v>
      </c>
      <c r="AH31" s="9">
        <v>111.44</v>
      </c>
      <c r="AI31" s="9">
        <v>119.69</v>
      </c>
      <c r="AJ31" s="9">
        <v>129.44</v>
      </c>
      <c r="AK31" s="9">
        <v>137.48</v>
      </c>
      <c r="AL31" s="10">
        <f t="shared" si="2"/>
        <v>1167.1100000000001</v>
      </c>
    </row>
    <row r="32" spans="1:38" ht="13.5" customHeight="1">
      <c r="A32" s="18" t="s">
        <v>30</v>
      </c>
      <c r="B32" s="20" t="s">
        <v>31</v>
      </c>
      <c r="C32" s="21">
        <f t="shared" si="3"/>
        <v>36.56</v>
      </c>
      <c r="D32" s="21"/>
      <c r="E32" s="21">
        <f t="shared" si="4"/>
        <v>38.04</v>
      </c>
      <c r="F32" s="21">
        <f t="shared" si="4"/>
        <v>41.89</v>
      </c>
      <c r="G32" s="21">
        <f t="shared" si="4"/>
        <v>48.66</v>
      </c>
      <c r="H32" s="21">
        <f t="shared" si="4"/>
        <v>53.19</v>
      </c>
      <c r="I32" s="21">
        <f t="shared" si="4"/>
        <v>59.49</v>
      </c>
      <c r="J32" s="21">
        <f t="shared" si="4"/>
        <v>64.69</v>
      </c>
      <c r="K32" s="21">
        <f t="shared" si="4"/>
        <v>75.01</v>
      </c>
      <c r="L32" s="21">
        <f t="shared" si="4"/>
        <v>80.69</v>
      </c>
      <c r="M32" s="21">
        <f t="shared" si="4"/>
        <v>86.22</v>
      </c>
      <c r="N32" s="21">
        <f t="shared" si="4"/>
        <v>120.04</v>
      </c>
      <c r="O32" s="21">
        <f t="shared" si="4"/>
        <v>131.22</v>
      </c>
      <c r="P32" s="21">
        <f t="shared" si="4"/>
        <v>141.96</v>
      </c>
      <c r="Q32" s="21">
        <f t="shared" si="4"/>
        <v>153.57</v>
      </c>
      <c r="R32" s="21">
        <f t="shared" si="4"/>
        <v>164.2</v>
      </c>
      <c r="S32" s="21">
        <f t="shared" si="4"/>
        <v>177.65</v>
      </c>
      <c r="U32" s="9">
        <v>36.56</v>
      </c>
      <c r="V32" s="9"/>
      <c r="W32" s="9">
        <v>38.04</v>
      </c>
      <c r="X32" s="9">
        <v>41.89</v>
      </c>
      <c r="Y32" s="9">
        <v>48.66</v>
      </c>
      <c r="Z32" s="9">
        <v>53.19</v>
      </c>
      <c r="AA32" s="9">
        <v>59.49</v>
      </c>
      <c r="AB32" s="9">
        <v>64.69</v>
      </c>
      <c r="AC32" s="9">
        <v>75.01</v>
      </c>
      <c r="AD32" s="9">
        <v>80.69</v>
      </c>
      <c r="AE32" s="9">
        <v>86.22</v>
      </c>
      <c r="AF32" s="9">
        <v>120.04</v>
      </c>
      <c r="AG32" s="9">
        <v>131.22</v>
      </c>
      <c r="AH32" s="9">
        <v>141.96</v>
      </c>
      <c r="AI32" s="9">
        <v>153.57</v>
      </c>
      <c r="AJ32" s="9">
        <v>164.2</v>
      </c>
      <c r="AK32" s="9">
        <v>177.65</v>
      </c>
      <c r="AL32" s="10">
        <f t="shared" si="2"/>
        <v>1473.0800000000002</v>
      </c>
    </row>
    <row r="33" spans="1:38" ht="13.5" customHeight="1">
      <c r="A33" s="18" t="s">
        <v>5</v>
      </c>
      <c r="B33" s="20" t="s">
        <v>32</v>
      </c>
      <c r="C33" s="21">
        <f t="shared" si="3"/>
        <v>44.78</v>
      </c>
      <c r="D33" s="21"/>
      <c r="E33" s="21">
        <f t="shared" si="4"/>
        <v>46.57</v>
      </c>
      <c r="F33" s="21">
        <f t="shared" si="4"/>
        <v>50.72</v>
      </c>
      <c r="G33" s="21">
        <f t="shared" si="4"/>
        <v>58.29</v>
      </c>
      <c r="H33" s="21">
        <f t="shared" si="4"/>
        <v>63.61</v>
      </c>
      <c r="I33" s="21">
        <f t="shared" si="4"/>
        <v>71.2</v>
      </c>
      <c r="J33" s="21">
        <f t="shared" si="4"/>
        <v>77.86</v>
      </c>
      <c r="K33" s="21">
        <f t="shared" si="4"/>
        <v>90</v>
      </c>
      <c r="L33" s="21">
        <f t="shared" si="4"/>
        <v>95.63</v>
      </c>
      <c r="M33" s="21">
        <f t="shared" si="4"/>
        <v>105.89</v>
      </c>
      <c r="N33" s="21">
        <f t="shared" si="4"/>
        <v>141.07</v>
      </c>
      <c r="O33" s="21">
        <f t="shared" si="4"/>
        <v>153.56</v>
      </c>
      <c r="P33" s="21">
        <f t="shared" si="4"/>
        <v>166.16</v>
      </c>
      <c r="Q33" s="21">
        <f t="shared" si="4"/>
        <v>178.45</v>
      </c>
      <c r="R33" s="21">
        <f t="shared" si="4"/>
        <v>190.89</v>
      </c>
      <c r="S33" s="21">
        <f t="shared" si="4"/>
        <v>203.41</v>
      </c>
      <c r="U33" s="9">
        <v>44.78</v>
      </c>
      <c r="V33" s="9"/>
      <c r="W33" s="9">
        <v>46.57</v>
      </c>
      <c r="X33" s="9">
        <v>50.72</v>
      </c>
      <c r="Y33" s="9">
        <v>58.29</v>
      </c>
      <c r="Z33" s="9">
        <v>63.61</v>
      </c>
      <c r="AA33" s="9">
        <v>71.2</v>
      </c>
      <c r="AB33" s="9">
        <v>77.86</v>
      </c>
      <c r="AC33" s="9">
        <v>90</v>
      </c>
      <c r="AD33" s="9">
        <v>95.63</v>
      </c>
      <c r="AE33" s="9">
        <v>105.89</v>
      </c>
      <c r="AF33" s="9">
        <v>141.07</v>
      </c>
      <c r="AG33" s="9">
        <v>153.56</v>
      </c>
      <c r="AH33" s="9">
        <v>166.16</v>
      </c>
      <c r="AI33" s="9">
        <v>178.45</v>
      </c>
      <c r="AJ33" s="9">
        <v>190.89</v>
      </c>
      <c r="AK33" s="9">
        <v>203.41</v>
      </c>
      <c r="AL33" s="10">
        <f t="shared" si="2"/>
        <v>1738.09</v>
      </c>
    </row>
    <row r="34" spans="1:38" ht="13.5" customHeight="1">
      <c r="A34" s="18" t="s">
        <v>6</v>
      </c>
      <c r="B34" s="20" t="s">
        <v>6</v>
      </c>
      <c r="C34" s="21">
        <f t="shared" si="3"/>
        <v>43.88</v>
      </c>
      <c r="D34" s="21"/>
      <c r="E34" s="21"/>
      <c r="F34" s="21">
        <f aca="true" t="shared" si="5" ref="F34:S34">+X34*$J$15</f>
        <v>49.4</v>
      </c>
      <c r="G34" s="21">
        <f t="shared" si="5"/>
        <v>57.4</v>
      </c>
      <c r="H34" s="21">
        <f t="shared" si="5"/>
        <v>61.79</v>
      </c>
      <c r="I34" s="21">
        <f t="shared" si="5"/>
        <v>69.02</v>
      </c>
      <c r="J34" s="21">
        <f t="shared" si="5"/>
        <v>74.58</v>
      </c>
      <c r="K34" s="21">
        <f t="shared" si="5"/>
        <v>87.18</v>
      </c>
      <c r="L34" s="21">
        <f t="shared" si="5"/>
        <v>94.07</v>
      </c>
      <c r="M34" s="21">
        <f t="shared" si="5"/>
        <v>99.48</v>
      </c>
      <c r="N34" s="21">
        <f t="shared" si="5"/>
        <v>144.01</v>
      </c>
      <c r="O34" s="21">
        <f t="shared" si="5"/>
        <v>157.04</v>
      </c>
      <c r="P34" s="21">
        <f t="shared" si="5"/>
        <v>170.07</v>
      </c>
      <c r="Q34" s="21">
        <f t="shared" si="5"/>
        <v>182.95</v>
      </c>
      <c r="R34" s="21">
        <f t="shared" si="5"/>
        <v>195.92</v>
      </c>
      <c r="S34" s="21">
        <f t="shared" si="5"/>
        <v>218.57</v>
      </c>
      <c r="U34" s="9">
        <v>43.88</v>
      </c>
      <c r="V34" s="9"/>
      <c r="W34" s="9"/>
      <c r="X34" s="9">
        <v>49.4</v>
      </c>
      <c r="Y34" s="9">
        <v>57.4</v>
      </c>
      <c r="Z34" s="9">
        <v>61.79</v>
      </c>
      <c r="AA34" s="9">
        <v>69.02</v>
      </c>
      <c r="AB34" s="9">
        <v>74.58</v>
      </c>
      <c r="AC34" s="9">
        <v>87.18</v>
      </c>
      <c r="AD34" s="9">
        <v>94.07</v>
      </c>
      <c r="AE34" s="9">
        <v>99.48</v>
      </c>
      <c r="AF34" s="9">
        <v>144.01</v>
      </c>
      <c r="AG34" s="9">
        <v>157.04</v>
      </c>
      <c r="AH34" s="9">
        <v>170.07</v>
      </c>
      <c r="AI34" s="9">
        <v>182.95</v>
      </c>
      <c r="AJ34" s="9">
        <v>195.92</v>
      </c>
      <c r="AK34" s="9">
        <v>218.57</v>
      </c>
      <c r="AL34" s="10">
        <f t="shared" si="2"/>
        <v>1705.36</v>
      </c>
    </row>
    <row r="35" spans="1:38" ht="13.5" customHeight="1">
      <c r="A35" s="18" t="s">
        <v>7</v>
      </c>
      <c r="B35" s="20" t="s">
        <v>7</v>
      </c>
      <c r="C35" s="21">
        <f t="shared" si="3"/>
        <v>146.13</v>
      </c>
      <c r="D35" s="21"/>
      <c r="E35" s="21"/>
      <c r="F35" s="21"/>
      <c r="G35" s="21">
        <f aca="true" t="shared" si="6" ref="G35:S36">+Y35*$J$15</f>
        <v>153.34</v>
      </c>
      <c r="H35" s="21">
        <f t="shared" si="6"/>
        <v>164.92</v>
      </c>
      <c r="I35" s="21">
        <f t="shared" si="6"/>
        <v>171.04</v>
      </c>
      <c r="J35" s="21">
        <f t="shared" si="6"/>
        <v>180.22</v>
      </c>
      <c r="K35" s="21">
        <f t="shared" si="6"/>
        <v>192.56</v>
      </c>
      <c r="L35" s="21">
        <f t="shared" si="6"/>
        <v>202.16</v>
      </c>
      <c r="M35" s="21">
        <f t="shared" si="6"/>
        <v>211.03</v>
      </c>
      <c r="N35" s="21">
        <f t="shared" si="6"/>
        <v>231.87</v>
      </c>
      <c r="O35" s="21">
        <f t="shared" si="6"/>
        <v>252.41</v>
      </c>
      <c r="P35" s="21">
        <f t="shared" si="6"/>
        <v>273.13</v>
      </c>
      <c r="Q35" s="21">
        <f t="shared" si="6"/>
        <v>293.66</v>
      </c>
      <c r="R35" s="21">
        <f t="shared" si="6"/>
        <v>312.97</v>
      </c>
      <c r="S35" s="21">
        <f t="shared" si="6"/>
        <v>333.61</v>
      </c>
      <c r="U35" s="9">
        <v>146.13</v>
      </c>
      <c r="V35" s="9"/>
      <c r="W35" s="9"/>
      <c r="X35" s="9"/>
      <c r="Y35" s="9">
        <v>153.34</v>
      </c>
      <c r="Z35" s="9">
        <v>164.92</v>
      </c>
      <c r="AA35" s="9">
        <v>171.04</v>
      </c>
      <c r="AB35" s="9">
        <v>180.22</v>
      </c>
      <c r="AC35" s="9">
        <v>192.56</v>
      </c>
      <c r="AD35" s="9">
        <v>202.16</v>
      </c>
      <c r="AE35" s="9">
        <v>211.03</v>
      </c>
      <c r="AF35" s="9">
        <v>231.87</v>
      </c>
      <c r="AG35" s="9">
        <v>252.41</v>
      </c>
      <c r="AH35" s="9">
        <v>273.13</v>
      </c>
      <c r="AI35" s="9">
        <v>293.66</v>
      </c>
      <c r="AJ35" s="9">
        <v>312.97</v>
      </c>
      <c r="AK35" s="9">
        <v>333.61</v>
      </c>
      <c r="AL35" s="10">
        <f t="shared" si="2"/>
        <v>3119.0499999999997</v>
      </c>
    </row>
    <row r="36" spans="1:38" ht="13.5" customHeight="1">
      <c r="A36" s="18" t="s">
        <v>8</v>
      </c>
      <c r="B36" s="20" t="s">
        <v>33</v>
      </c>
      <c r="C36" s="21">
        <f t="shared" si="3"/>
        <v>184.39</v>
      </c>
      <c r="D36" s="21"/>
      <c r="E36" s="21"/>
      <c r="F36" s="21"/>
      <c r="G36" s="21">
        <f t="shared" si="6"/>
        <v>195.01</v>
      </c>
      <c r="H36" s="21">
        <f t="shared" si="6"/>
        <v>208.41</v>
      </c>
      <c r="I36" s="21">
        <f t="shared" si="6"/>
        <v>220.64</v>
      </c>
      <c r="J36" s="21">
        <f t="shared" si="6"/>
        <v>232.78</v>
      </c>
      <c r="K36" s="21">
        <f t="shared" si="6"/>
        <v>249.09</v>
      </c>
      <c r="L36" s="21">
        <f t="shared" si="6"/>
        <v>261.58</v>
      </c>
      <c r="M36" s="21">
        <f t="shared" si="6"/>
        <v>273.76</v>
      </c>
      <c r="N36" s="21">
        <f t="shared" si="6"/>
        <v>312.34</v>
      </c>
      <c r="O36" s="21">
        <f t="shared" si="6"/>
        <v>337.4</v>
      </c>
      <c r="P36" s="21">
        <f t="shared" si="6"/>
        <v>363.23</v>
      </c>
      <c r="Q36" s="21">
        <f t="shared" si="6"/>
        <v>391.48</v>
      </c>
      <c r="R36" s="21">
        <f t="shared" si="6"/>
        <v>415.32</v>
      </c>
      <c r="S36" s="21">
        <f t="shared" si="6"/>
        <v>440.4</v>
      </c>
      <c r="U36" s="9">
        <v>184.39</v>
      </c>
      <c r="V36" s="9"/>
      <c r="W36" s="9"/>
      <c r="X36" s="9"/>
      <c r="Y36" s="9">
        <v>195.01</v>
      </c>
      <c r="Z36" s="9">
        <v>208.41</v>
      </c>
      <c r="AA36" s="9">
        <v>220.64</v>
      </c>
      <c r="AB36" s="9">
        <v>232.78</v>
      </c>
      <c r="AC36" s="9">
        <v>249.09</v>
      </c>
      <c r="AD36" s="9">
        <v>261.58</v>
      </c>
      <c r="AE36" s="9">
        <v>273.76</v>
      </c>
      <c r="AF36" s="9">
        <v>312.34</v>
      </c>
      <c r="AG36" s="9">
        <v>337.4</v>
      </c>
      <c r="AH36" s="9">
        <v>363.23</v>
      </c>
      <c r="AI36" s="9">
        <v>391.48</v>
      </c>
      <c r="AJ36" s="9">
        <v>415.32</v>
      </c>
      <c r="AK36" s="9">
        <v>440.4</v>
      </c>
      <c r="AL36" s="10">
        <f t="shared" si="2"/>
        <v>4085.8300000000004</v>
      </c>
    </row>
    <row r="37" spans="1:38" ht="13.5" customHeight="1">
      <c r="A37" s="18" t="s">
        <v>9</v>
      </c>
      <c r="B37" s="20" t="s">
        <v>34</v>
      </c>
      <c r="C37" s="21">
        <f t="shared" si="3"/>
        <v>262.87</v>
      </c>
      <c r="D37" s="21"/>
      <c r="E37" s="21"/>
      <c r="F37" s="21"/>
      <c r="G37" s="21"/>
      <c r="H37" s="21"/>
      <c r="I37" s="21">
        <f aca="true" t="shared" si="7" ref="I37:S38">+AA37*$J$15</f>
        <v>297.46</v>
      </c>
      <c r="J37" s="21">
        <f t="shared" si="7"/>
        <v>314.83</v>
      </c>
      <c r="K37" s="21">
        <f t="shared" si="7"/>
        <v>341.51</v>
      </c>
      <c r="L37" s="21">
        <f t="shared" si="7"/>
        <v>354.87</v>
      </c>
      <c r="M37" s="21">
        <f t="shared" si="7"/>
        <v>372.01</v>
      </c>
      <c r="N37" s="21">
        <f t="shared" si="7"/>
        <v>415.99</v>
      </c>
      <c r="O37" s="21">
        <f t="shared" si="7"/>
        <v>453.25</v>
      </c>
      <c r="P37" s="21">
        <f t="shared" si="7"/>
        <v>490.13</v>
      </c>
      <c r="Q37" s="21">
        <f t="shared" si="7"/>
        <v>526.2</v>
      </c>
      <c r="R37" s="21">
        <f t="shared" si="7"/>
        <v>564.96</v>
      </c>
      <c r="S37" s="21">
        <f t="shared" si="7"/>
        <v>600.09</v>
      </c>
      <c r="U37" s="9">
        <v>262.87</v>
      </c>
      <c r="V37" s="9"/>
      <c r="W37" s="9"/>
      <c r="X37" s="9"/>
      <c r="Y37" s="9"/>
      <c r="Z37" s="9"/>
      <c r="AA37" s="9">
        <v>297.46</v>
      </c>
      <c r="AB37" s="9">
        <v>314.83</v>
      </c>
      <c r="AC37" s="9">
        <v>341.51</v>
      </c>
      <c r="AD37" s="9">
        <v>354.87</v>
      </c>
      <c r="AE37" s="9">
        <v>372.01</v>
      </c>
      <c r="AF37" s="9">
        <v>415.99</v>
      </c>
      <c r="AG37" s="9">
        <v>453.25</v>
      </c>
      <c r="AH37" s="9">
        <v>490.13</v>
      </c>
      <c r="AI37" s="9">
        <v>526.2</v>
      </c>
      <c r="AJ37" s="9">
        <v>564.96</v>
      </c>
      <c r="AK37" s="9">
        <v>600.09</v>
      </c>
      <c r="AL37" s="10">
        <f t="shared" si="2"/>
        <v>4994.17</v>
      </c>
    </row>
    <row r="38" spans="1:38" ht="13.5" customHeight="1">
      <c r="A38" s="18" t="s">
        <v>10</v>
      </c>
      <c r="B38" s="20" t="s">
        <v>35</v>
      </c>
      <c r="C38" s="21">
        <f t="shared" si="3"/>
        <v>262.87</v>
      </c>
      <c r="D38" s="21"/>
      <c r="E38" s="21"/>
      <c r="F38" s="21"/>
      <c r="G38" s="21"/>
      <c r="H38" s="21"/>
      <c r="I38" s="21">
        <f t="shared" si="7"/>
        <v>297.46</v>
      </c>
      <c r="J38" s="21">
        <f t="shared" si="7"/>
        <v>314.83</v>
      </c>
      <c r="K38" s="21">
        <f t="shared" si="7"/>
        <v>341.51</v>
      </c>
      <c r="L38" s="21">
        <f t="shared" si="7"/>
        <v>354.87</v>
      </c>
      <c r="M38" s="21">
        <f t="shared" si="7"/>
        <v>372.01</v>
      </c>
      <c r="N38" s="21">
        <f t="shared" si="7"/>
        <v>415.99</v>
      </c>
      <c r="O38" s="21">
        <f t="shared" si="7"/>
        <v>453.25</v>
      </c>
      <c r="P38" s="21">
        <f t="shared" si="7"/>
        <v>490.13</v>
      </c>
      <c r="Q38" s="21">
        <f t="shared" si="7"/>
        <v>526.2</v>
      </c>
      <c r="R38" s="21">
        <f t="shared" si="7"/>
        <v>564.96</v>
      </c>
      <c r="S38" s="21">
        <f t="shared" si="7"/>
        <v>600.09</v>
      </c>
      <c r="U38" s="9">
        <v>262.87</v>
      </c>
      <c r="V38" s="9"/>
      <c r="W38" s="9"/>
      <c r="X38" s="9"/>
      <c r="Y38" s="9"/>
      <c r="Z38" s="9">
        <v>297.46</v>
      </c>
      <c r="AA38" s="9">
        <v>297.46</v>
      </c>
      <c r="AB38" s="9">
        <v>314.83</v>
      </c>
      <c r="AC38" s="9">
        <v>341.51</v>
      </c>
      <c r="AD38" s="9">
        <v>354.87</v>
      </c>
      <c r="AE38" s="9">
        <v>372.01</v>
      </c>
      <c r="AF38" s="9">
        <v>415.99</v>
      </c>
      <c r="AG38" s="9">
        <v>453.25</v>
      </c>
      <c r="AH38" s="9">
        <v>490.13</v>
      </c>
      <c r="AI38" s="9">
        <v>526.2</v>
      </c>
      <c r="AJ38" s="9">
        <v>564.96</v>
      </c>
      <c r="AK38" s="9">
        <v>600.09</v>
      </c>
      <c r="AL38" s="10">
        <f t="shared" si="2"/>
        <v>5291.63</v>
      </c>
    </row>
    <row r="39" spans="1:38" ht="13.5" customHeight="1">
      <c r="A39" s="18" t="s">
        <v>12</v>
      </c>
      <c r="B39" s="20" t="s">
        <v>8</v>
      </c>
      <c r="C39" s="21">
        <f>+U39*$J$15</f>
        <v>426.11</v>
      </c>
      <c r="D39" s="21"/>
      <c r="E39" s="21"/>
      <c r="F39" s="21"/>
      <c r="G39" s="21"/>
      <c r="H39" s="21"/>
      <c r="I39" s="21"/>
      <c r="J39" s="21">
        <f aca="true" t="shared" si="8" ref="J39:S40">+AB39*$J$15</f>
        <v>512.79</v>
      </c>
      <c r="K39" s="21">
        <f t="shared" si="8"/>
        <v>534.51</v>
      </c>
      <c r="L39" s="21">
        <f t="shared" si="8"/>
        <v>558.88</v>
      </c>
      <c r="M39" s="21">
        <f t="shared" si="8"/>
        <v>586.53</v>
      </c>
      <c r="N39" s="21">
        <f t="shared" si="8"/>
        <v>648.66</v>
      </c>
      <c r="O39" s="21">
        <f t="shared" si="8"/>
        <v>698.28</v>
      </c>
      <c r="P39" s="21">
        <f t="shared" si="8"/>
        <v>761.51</v>
      </c>
      <c r="Q39" s="21">
        <f t="shared" si="8"/>
        <v>801.04</v>
      </c>
      <c r="R39" s="21">
        <f t="shared" si="8"/>
        <v>873.85</v>
      </c>
      <c r="S39" s="21">
        <f t="shared" si="8"/>
        <v>933.21</v>
      </c>
      <c r="U39" s="9">
        <v>426.11</v>
      </c>
      <c r="V39" s="9"/>
      <c r="W39" s="9"/>
      <c r="X39" s="9"/>
      <c r="Y39" s="9"/>
      <c r="Z39" s="9"/>
      <c r="AA39" s="9">
        <v>512.79</v>
      </c>
      <c r="AB39" s="9">
        <v>512.79</v>
      </c>
      <c r="AC39" s="9">
        <v>534.51</v>
      </c>
      <c r="AD39" s="9">
        <v>558.88</v>
      </c>
      <c r="AE39" s="9">
        <v>586.53</v>
      </c>
      <c r="AF39" s="9">
        <v>648.66</v>
      </c>
      <c r="AG39" s="9">
        <v>698.28</v>
      </c>
      <c r="AH39" s="9">
        <v>761.51</v>
      </c>
      <c r="AI39" s="9">
        <v>801.04</v>
      </c>
      <c r="AJ39" s="9">
        <v>873.85</v>
      </c>
      <c r="AK39" s="9">
        <v>933.21</v>
      </c>
      <c r="AL39" s="10">
        <f t="shared" si="2"/>
        <v>7848.16</v>
      </c>
    </row>
    <row r="40" spans="1:38" ht="13.5" customHeight="1">
      <c r="A40" s="18" t="s">
        <v>14</v>
      </c>
      <c r="B40" s="20" t="s">
        <v>36</v>
      </c>
      <c r="C40" s="21">
        <f>+U40*$J$15</f>
        <v>478.66</v>
      </c>
      <c r="D40" s="21"/>
      <c r="E40" s="21"/>
      <c r="F40" s="21"/>
      <c r="G40" s="21"/>
      <c r="H40" s="21"/>
      <c r="I40" s="21"/>
      <c r="J40" s="21">
        <f t="shared" si="8"/>
        <v>565.69</v>
      </c>
      <c r="K40" s="21">
        <f t="shared" si="8"/>
        <v>603.36</v>
      </c>
      <c r="L40" s="21">
        <f t="shared" si="8"/>
        <v>633.72</v>
      </c>
      <c r="M40" s="21">
        <f t="shared" si="8"/>
        <v>668.63</v>
      </c>
      <c r="N40" s="21">
        <f t="shared" si="8"/>
        <v>744.22</v>
      </c>
      <c r="O40" s="21">
        <f t="shared" si="8"/>
        <v>805.77</v>
      </c>
      <c r="P40" s="21">
        <f t="shared" si="8"/>
        <v>884.59</v>
      </c>
      <c r="Q40" s="21">
        <f t="shared" si="8"/>
        <v>933.98</v>
      </c>
      <c r="R40" s="21">
        <f t="shared" si="8"/>
        <v>1024.52</v>
      </c>
      <c r="S40" s="21">
        <f t="shared" si="8"/>
        <v>1098.45</v>
      </c>
      <c r="U40" s="9">
        <v>478.66</v>
      </c>
      <c r="V40" s="9"/>
      <c r="W40" s="9"/>
      <c r="X40" s="9"/>
      <c r="Y40" s="9"/>
      <c r="Z40" s="9"/>
      <c r="AA40" s="9">
        <v>565.69</v>
      </c>
      <c r="AB40" s="9">
        <v>565.69</v>
      </c>
      <c r="AC40" s="9">
        <v>603.36</v>
      </c>
      <c r="AD40" s="9">
        <v>633.72</v>
      </c>
      <c r="AE40" s="9">
        <v>668.63</v>
      </c>
      <c r="AF40" s="9">
        <v>744.22</v>
      </c>
      <c r="AG40" s="9">
        <v>805.77</v>
      </c>
      <c r="AH40" s="9">
        <v>884.59</v>
      </c>
      <c r="AI40" s="9">
        <v>933.98</v>
      </c>
      <c r="AJ40" s="9">
        <v>1024.52</v>
      </c>
      <c r="AK40" s="9">
        <v>1098.45</v>
      </c>
      <c r="AL40" s="10">
        <f t="shared" si="2"/>
        <v>9007.28</v>
      </c>
    </row>
    <row r="41" spans="1:38" ht="13.5" customHeight="1">
      <c r="A41" s="27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0"/>
    </row>
    <row r="42" ht="11.25" customHeight="1"/>
    <row r="43" spans="1:38" ht="18" customHeight="1">
      <c r="A43" s="37" t="s">
        <v>37</v>
      </c>
      <c r="B43" s="38"/>
      <c r="C43" s="38"/>
      <c r="D43" s="38"/>
      <c r="E43" s="38"/>
      <c r="F43" s="38"/>
      <c r="G43" s="38"/>
      <c r="J43" s="15" t="s">
        <v>42</v>
      </c>
      <c r="AL43" s="10">
        <f>SUM(AL26:AL40)</f>
        <v>46002.05</v>
      </c>
    </row>
    <row r="44" spans="1:19" s="19" customFormat="1" ht="15" customHeight="1">
      <c r="A44" s="16" t="s">
        <v>1</v>
      </c>
      <c r="B44" s="16" t="s">
        <v>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9" customFormat="1" ht="15" customHeight="1">
      <c r="A45" s="17" t="s">
        <v>3</v>
      </c>
      <c r="B45" s="17" t="s">
        <v>4</v>
      </c>
      <c r="C45" s="17" t="s">
        <v>2</v>
      </c>
      <c r="D45" s="17" t="s">
        <v>5</v>
      </c>
      <c r="E45" s="17" t="s">
        <v>6</v>
      </c>
      <c r="F45" s="17" t="s">
        <v>7</v>
      </c>
      <c r="G45" s="17" t="s">
        <v>8</v>
      </c>
      <c r="H45" s="17" t="s">
        <v>9</v>
      </c>
      <c r="I45" s="17" t="s">
        <v>10</v>
      </c>
      <c r="J45" s="17" t="s">
        <v>11</v>
      </c>
      <c r="K45" s="17" t="s">
        <v>12</v>
      </c>
      <c r="L45" s="17" t="s">
        <v>13</v>
      </c>
      <c r="M45" s="17" t="s">
        <v>14</v>
      </c>
      <c r="N45" s="17" t="s">
        <v>15</v>
      </c>
      <c r="O45" s="17" t="s">
        <v>16</v>
      </c>
      <c r="P45" s="17" t="s">
        <v>17</v>
      </c>
      <c r="Q45" s="17" t="s">
        <v>18</v>
      </c>
      <c r="R45" s="17" t="s">
        <v>19</v>
      </c>
      <c r="S45" s="17" t="s">
        <v>20</v>
      </c>
    </row>
    <row r="46" spans="1:38" ht="13.5" customHeight="1">
      <c r="A46" s="18" t="s">
        <v>21</v>
      </c>
      <c r="B46" s="20" t="s">
        <v>22</v>
      </c>
      <c r="C46" s="21">
        <f aca="true" t="shared" si="9" ref="C46:L50">+U46*$J$15</f>
        <v>28.18</v>
      </c>
      <c r="D46" s="21">
        <f t="shared" si="9"/>
        <v>29.87</v>
      </c>
      <c r="E46" s="21">
        <f t="shared" si="9"/>
        <v>32.17</v>
      </c>
      <c r="F46" s="21">
        <f t="shared" si="9"/>
        <v>34.94</v>
      </c>
      <c r="G46" s="21">
        <f t="shared" si="9"/>
        <v>38.78</v>
      </c>
      <c r="H46" s="21">
        <f t="shared" si="9"/>
        <v>42.38</v>
      </c>
      <c r="I46" s="21">
        <f t="shared" si="9"/>
        <v>47.01</v>
      </c>
      <c r="J46" s="21">
        <f t="shared" si="9"/>
        <v>50.98</v>
      </c>
      <c r="K46" s="21">
        <f t="shared" si="9"/>
        <v>70.06</v>
      </c>
      <c r="L46" s="21">
        <f t="shared" si="9"/>
        <v>75.04</v>
      </c>
      <c r="M46" s="21">
        <f aca="true" t="shared" si="10" ref="M46:S50">+AE46*$J$15</f>
        <v>80.59</v>
      </c>
      <c r="N46" s="21">
        <f t="shared" si="10"/>
        <v>87.61</v>
      </c>
      <c r="O46" s="21">
        <f t="shared" si="10"/>
        <v>92.06</v>
      </c>
      <c r="P46" s="21">
        <f t="shared" si="10"/>
        <v>98.18</v>
      </c>
      <c r="Q46" s="21">
        <f t="shared" si="10"/>
        <v>104.45</v>
      </c>
      <c r="R46" s="21">
        <f t="shared" si="10"/>
        <v>110.59</v>
      </c>
      <c r="S46" s="21">
        <f t="shared" si="10"/>
        <v>116.75</v>
      </c>
      <c r="T46" s="8"/>
      <c r="U46" s="11">
        <v>28.18</v>
      </c>
      <c r="V46" s="11">
        <v>29.87</v>
      </c>
      <c r="W46" s="11">
        <v>32.17</v>
      </c>
      <c r="X46" s="11">
        <v>34.94</v>
      </c>
      <c r="Y46" s="11">
        <v>38.78</v>
      </c>
      <c r="Z46" s="11">
        <v>42.38</v>
      </c>
      <c r="AA46" s="11">
        <v>47.01</v>
      </c>
      <c r="AB46" s="11">
        <v>50.98</v>
      </c>
      <c r="AC46" s="11">
        <v>70.06</v>
      </c>
      <c r="AD46" s="11">
        <v>75.04</v>
      </c>
      <c r="AE46" s="11">
        <v>80.59</v>
      </c>
      <c r="AF46" s="11">
        <v>87.61</v>
      </c>
      <c r="AG46" s="11">
        <v>92.06</v>
      </c>
      <c r="AH46" s="11">
        <v>98.18</v>
      </c>
      <c r="AI46" s="11">
        <v>104.45</v>
      </c>
      <c r="AJ46" s="11">
        <v>110.59</v>
      </c>
      <c r="AK46" s="11">
        <v>116.75</v>
      </c>
      <c r="AL46" s="10">
        <f>SUM(U46:AK46)</f>
        <v>1139.6400000000003</v>
      </c>
    </row>
    <row r="47" spans="1:38" ht="13.5" customHeight="1">
      <c r="A47" s="18" t="s">
        <v>23</v>
      </c>
      <c r="B47" s="20" t="s">
        <v>24</v>
      </c>
      <c r="C47" s="21">
        <f t="shared" si="9"/>
        <v>33.17</v>
      </c>
      <c r="D47" s="21">
        <f t="shared" si="9"/>
        <v>33.94</v>
      </c>
      <c r="E47" s="21">
        <f t="shared" si="9"/>
        <v>37.51</v>
      </c>
      <c r="F47" s="21">
        <f t="shared" si="9"/>
        <v>40.86</v>
      </c>
      <c r="G47" s="21">
        <f t="shared" si="9"/>
        <v>45.43</v>
      </c>
      <c r="H47" s="21">
        <f t="shared" si="9"/>
        <v>50.48</v>
      </c>
      <c r="I47" s="21">
        <f t="shared" si="9"/>
        <v>55.92</v>
      </c>
      <c r="J47" s="21">
        <f t="shared" si="9"/>
        <v>60.8</v>
      </c>
      <c r="K47" s="21">
        <f t="shared" si="9"/>
        <v>86.22</v>
      </c>
      <c r="L47" s="21">
        <f t="shared" si="9"/>
        <v>91.01</v>
      </c>
      <c r="M47" s="21">
        <f t="shared" si="10"/>
        <v>97.13</v>
      </c>
      <c r="N47" s="21">
        <f t="shared" si="10"/>
        <v>104.86</v>
      </c>
      <c r="O47" s="21">
        <f t="shared" si="10"/>
        <v>110.59</v>
      </c>
      <c r="P47" s="21">
        <f t="shared" si="10"/>
        <v>116.75</v>
      </c>
      <c r="Q47" s="21">
        <f t="shared" si="10"/>
        <v>122.98</v>
      </c>
      <c r="R47" s="21">
        <f t="shared" si="10"/>
        <v>128.89</v>
      </c>
      <c r="S47" s="21">
        <f t="shared" si="10"/>
        <v>135.06</v>
      </c>
      <c r="T47" s="8"/>
      <c r="U47" s="11">
        <v>33.17</v>
      </c>
      <c r="V47" s="11">
        <v>33.94</v>
      </c>
      <c r="W47" s="11">
        <v>37.51</v>
      </c>
      <c r="X47" s="11">
        <v>40.86</v>
      </c>
      <c r="Y47" s="11">
        <v>45.43</v>
      </c>
      <c r="Z47" s="11">
        <v>50.48</v>
      </c>
      <c r="AA47" s="11">
        <v>55.92</v>
      </c>
      <c r="AB47" s="11">
        <v>60.8</v>
      </c>
      <c r="AC47" s="11">
        <v>86.22</v>
      </c>
      <c r="AD47" s="11">
        <v>91.01</v>
      </c>
      <c r="AE47" s="11">
        <v>97.13</v>
      </c>
      <c r="AF47" s="11">
        <v>104.86</v>
      </c>
      <c r="AG47" s="11">
        <v>110.59</v>
      </c>
      <c r="AH47" s="11">
        <v>116.75</v>
      </c>
      <c r="AI47" s="11">
        <v>122.98</v>
      </c>
      <c r="AJ47" s="11">
        <v>128.89</v>
      </c>
      <c r="AK47" s="11">
        <v>135.06</v>
      </c>
      <c r="AL47" s="10">
        <f aca="true" t="shared" si="11" ref="AL47:AL60">SUM(U47:AK47)</f>
        <v>1351.6</v>
      </c>
    </row>
    <row r="48" spans="1:38" ht="13.5" customHeight="1">
      <c r="A48" s="18" t="s">
        <v>25</v>
      </c>
      <c r="B48" s="20" t="s">
        <v>26</v>
      </c>
      <c r="C48" s="21">
        <f t="shared" si="9"/>
        <v>35.83</v>
      </c>
      <c r="D48" s="21">
        <f t="shared" si="9"/>
        <v>37.37</v>
      </c>
      <c r="E48" s="21">
        <f t="shared" si="9"/>
        <v>40.86</v>
      </c>
      <c r="F48" s="21">
        <f t="shared" si="9"/>
        <v>45.91</v>
      </c>
      <c r="G48" s="21">
        <f t="shared" si="9"/>
        <v>51.62</v>
      </c>
      <c r="H48" s="21">
        <f t="shared" si="9"/>
        <v>56.77</v>
      </c>
      <c r="I48" s="21">
        <f t="shared" si="9"/>
        <v>61.79</v>
      </c>
      <c r="J48" s="21">
        <f t="shared" si="9"/>
        <v>67.93</v>
      </c>
      <c r="K48" s="21">
        <f t="shared" si="9"/>
        <v>90.54</v>
      </c>
      <c r="L48" s="21">
        <f t="shared" si="9"/>
        <v>96.74</v>
      </c>
      <c r="M48" s="21">
        <f t="shared" si="10"/>
        <v>103.04</v>
      </c>
      <c r="N48" s="21">
        <f t="shared" si="10"/>
        <v>110.59</v>
      </c>
      <c r="O48" s="21">
        <f t="shared" si="10"/>
        <v>118.24</v>
      </c>
      <c r="P48" s="21">
        <f t="shared" si="10"/>
        <v>126.04</v>
      </c>
      <c r="Q48" s="21">
        <f>+AI48*$J$15</f>
        <v>133.63</v>
      </c>
      <c r="R48" s="21">
        <f t="shared" si="10"/>
        <v>141.36</v>
      </c>
      <c r="S48" s="21">
        <f t="shared" si="10"/>
        <v>148.97</v>
      </c>
      <c r="T48" s="8"/>
      <c r="U48" s="11">
        <v>35.83</v>
      </c>
      <c r="V48" s="11">
        <v>37.37</v>
      </c>
      <c r="W48" s="11">
        <v>40.86</v>
      </c>
      <c r="X48" s="11">
        <v>45.91</v>
      </c>
      <c r="Y48" s="11">
        <v>51.62</v>
      </c>
      <c r="Z48" s="11">
        <v>56.77</v>
      </c>
      <c r="AA48" s="11">
        <v>61.79</v>
      </c>
      <c r="AB48" s="11">
        <v>67.93</v>
      </c>
      <c r="AC48" s="11">
        <v>90.54</v>
      </c>
      <c r="AD48" s="11">
        <v>96.74</v>
      </c>
      <c r="AE48" s="11">
        <v>103.04</v>
      </c>
      <c r="AF48" s="11">
        <v>110.59</v>
      </c>
      <c r="AG48" s="11">
        <v>118.24</v>
      </c>
      <c r="AH48" s="11">
        <v>126.04</v>
      </c>
      <c r="AI48" s="11">
        <v>133.63</v>
      </c>
      <c r="AJ48" s="11">
        <v>141.36</v>
      </c>
      <c r="AK48" s="11">
        <v>148.97</v>
      </c>
      <c r="AL48" s="10">
        <f t="shared" si="11"/>
        <v>1467.2300000000002</v>
      </c>
    </row>
    <row r="49" spans="1:38" ht="13.5" customHeight="1">
      <c r="A49" s="18" t="s">
        <v>27</v>
      </c>
      <c r="B49" s="20" t="s">
        <v>28</v>
      </c>
      <c r="C49" s="21">
        <f t="shared" si="9"/>
        <v>18.27</v>
      </c>
      <c r="D49" s="21">
        <f t="shared" si="9"/>
        <v>19.44</v>
      </c>
      <c r="E49" s="21">
        <f t="shared" si="9"/>
        <v>21.37</v>
      </c>
      <c r="F49" s="21">
        <f t="shared" si="9"/>
        <v>23.61</v>
      </c>
      <c r="G49" s="21">
        <f t="shared" si="9"/>
        <v>26</v>
      </c>
      <c r="H49" s="21">
        <f t="shared" si="9"/>
        <v>29.48</v>
      </c>
      <c r="I49" s="21">
        <f t="shared" si="9"/>
        <v>32.45</v>
      </c>
      <c r="J49" s="21">
        <f t="shared" si="9"/>
        <v>35.67</v>
      </c>
      <c r="K49" s="21">
        <f t="shared" si="9"/>
        <v>41.12</v>
      </c>
      <c r="L49" s="21">
        <f t="shared" si="9"/>
        <v>44.74</v>
      </c>
      <c r="M49" s="21">
        <f t="shared" si="10"/>
        <v>48.4</v>
      </c>
      <c r="N49" s="21">
        <f t="shared" si="10"/>
        <v>67.91</v>
      </c>
      <c r="O49" s="21">
        <f t="shared" si="10"/>
        <v>73.38</v>
      </c>
      <c r="P49" s="21">
        <f t="shared" si="10"/>
        <v>78.89</v>
      </c>
      <c r="Q49" s="21">
        <f t="shared" si="10"/>
        <v>84.41</v>
      </c>
      <c r="R49" s="21">
        <f t="shared" si="10"/>
        <v>89.98</v>
      </c>
      <c r="S49" s="21">
        <f t="shared" si="10"/>
        <v>95.57</v>
      </c>
      <c r="U49" s="11">
        <v>18.27</v>
      </c>
      <c r="V49" s="11">
        <v>19.44</v>
      </c>
      <c r="W49" s="11">
        <v>21.37</v>
      </c>
      <c r="X49" s="11">
        <v>23.61</v>
      </c>
      <c r="Y49" s="11">
        <v>26</v>
      </c>
      <c r="Z49" s="11">
        <v>29.48</v>
      </c>
      <c r="AA49" s="11">
        <v>32.45</v>
      </c>
      <c r="AB49" s="11">
        <v>35.67</v>
      </c>
      <c r="AC49" s="11">
        <v>41.12</v>
      </c>
      <c r="AD49" s="11">
        <v>44.74</v>
      </c>
      <c r="AE49" s="11">
        <v>48.4</v>
      </c>
      <c r="AF49" s="11">
        <v>67.91</v>
      </c>
      <c r="AG49" s="11">
        <v>73.38</v>
      </c>
      <c r="AH49" s="11">
        <v>78.89</v>
      </c>
      <c r="AI49" s="11">
        <v>84.41</v>
      </c>
      <c r="AJ49" s="11">
        <v>89.98</v>
      </c>
      <c r="AK49" s="11">
        <v>95.57</v>
      </c>
      <c r="AL49" s="10">
        <f t="shared" si="11"/>
        <v>830.69</v>
      </c>
    </row>
    <row r="50" spans="1:38" ht="13.5" customHeight="1">
      <c r="A50" s="18" t="s">
        <v>22</v>
      </c>
      <c r="B50" s="20" t="s">
        <v>29</v>
      </c>
      <c r="C50" s="21">
        <f t="shared" si="9"/>
        <v>20.64</v>
      </c>
      <c r="D50" s="21">
        <f t="shared" si="9"/>
        <v>22.03</v>
      </c>
      <c r="E50" s="21">
        <f t="shared" si="9"/>
        <v>23.08</v>
      </c>
      <c r="F50" s="21">
        <f t="shared" si="9"/>
        <v>26.12</v>
      </c>
      <c r="G50" s="21">
        <f t="shared" si="9"/>
        <v>29.05</v>
      </c>
      <c r="H50" s="21">
        <f t="shared" si="9"/>
        <v>33.11</v>
      </c>
      <c r="I50" s="21">
        <f t="shared" si="9"/>
        <v>36.34</v>
      </c>
      <c r="J50" s="21">
        <f t="shared" si="9"/>
        <v>39.68</v>
      </c>
      <c r="K50" s="21">
        <f t="shared" si="9"/>
        <v>45.32</v>
      </c>
      <c r="L50" s="21">
        <f t="shared" si="9"/>
        <v>48.64</v>
      </c>
      <c r="M50" s="21">
        <f t="shared" si="10"/>
        <v>52.28</v>
      </c>
      <c r="N50" s="21">
        <f t="shared" si="10"/>
        <v>73.38</v>
      </c>
      <c r="O50" s="21">
        <f t="shared" si="10"/>
        <v>79.83</v>
      </c>
      <c r="P50" s="21">
        <f t="shared" si="10"/>
        <v>86.31</v>
      </c>
      <c r="Q50" s="21">
        <f t="shared" si="10"/>
        <v>92.64</v>
      </c>
      <c r="R50" s="21">
        <f t="shared" si="10"/>
        <v>99.07</v>
      </c>
      <c r="S50" s="21">
        <f t="shared" si="10"/>
        <v>105.42</v>
      </c>
      <c r="U50" s="11">
        <v>20.64</v>
      </c>
      <c r="V50" s="11">
        <v>22.03</v>
      </c>
      <c r="W50" s="11">
        <v>23.08</v>
      </c>
      <c r="X50" s="11">
        <v>26.12</v>
      </c>
      <c r="Y50" s="11">
        <v>29.05</v>
      </c>
      <c r="Z50" s="11">
        <v>33.11</v>
      </c>
      <c r="AA50" s="11">
        <v>36.34</v>
      </c>
      <c r="AB50" s="11">
        <v>39.68</v>
      </c>
      <c r="AC50" s="11">
        <v>45.32</v>
      </c>
      <c r="AD50" s="11">
        <v>48.64</v>
      </c>
      <c r="AE50" s="11">
        <v>52.28</v>
      </c>
      <c r="AF50" s="11">
        <v>73.38</v>
      </c>
      <c r="AG50" s="11">
        <v>79.83</v>
      </c>
      <c r="AH50" s="11">
        <v>86.31</v>
      </c>
      <c r="AI50" s="11">
        <v>92.64</v>
      </c>
      <c r="AJ50" s="11">
        <v>99.07</v>
      </c>
      <c r="AK50" s="11">
        <v>105.42</v>
      </c>
      <c r="AL50" s="10">
        <f t="shared" si="11"/>
        <v>912.9399999999999</v>
      </c>
    </row>
    <row r="51" spans="1:38" ht="13.5" customHeight="1">
      <c r="A51" s="18" t="s">
        <v>26</v>
      </c>
      <c r="B51" s="20" t="s">
        <v>5</v>
      </c>
      <c r="C51" s="21">
        <f aca="true" t="shared" si="12" ref="C51:C60">+U51*$J$15</f>
        <v>29.14</v>
      </c>
      <c r="D51" s="21"/>
      <c r="E51" s="21">
        <f aca="true" t="shared" si="13" ref="E51:S53">+W51*$J$15</f>
        <v>30.93</v>
      </c>
      <c r="F51" s="21">
        <f t="shared" si="13"/>
        <v>33.12</v>
      </c>
      <c r="G51" s="21">
        <f t="shared" si="13"/>
        <v>38.72</v>
      </c>
      <c r="H51" s="21">
        <f t="shared" si="13"/>
        <v>42.93</v>
      </c>
      <c r="I51" s="21">
        <f t="shared" si="13"/>
        <v>47.95</v>
      </c>
      <c r="J51" s="21">
        <f t="shared" si="13"/>
        <v>52.2</v>
      </c>
      <c r="K51" s="21">
        <f t="shared" si="13"/>
        <v>60.39</v>
      </c>
      <c r="L51" s="21">
        <f t="shared" si="13"/>
        <v>64.64</v>
      </c>
      <c r="M51" s="21">
        <f t="shared" si="13"/>
        <v>68.97</v>
      </c>
      <c r="N51" s="21">
        <f t="shared" si="13"/>
        <v>100.51</v>
      </c>
      <c r="O51" s="21">
        <f t="shared" si="13"/>
        <v>109.12</v>
      </c>
      <c r="P51" s="21">
        <f t="shared" si="13"/>
        <v>116.63</v>
      </c>
      <c r="Q51" s="21">
        <f t="shared" si="13"/>
        <v>125.06</v>
      </c>
      <c r="R51" s="21">
        <f t="shared" si="13"/>
        <v>135.36</v>
      </c>
      <c r="S51" s="21">
        <f t="shared" si="13"/>
        <v>143.68</v>
      </c>
      <c r="U51" s="11">
        <v>29.14</v>
      </c>
      <c r="V51" s="11"/>
      <c r="W51" s="11">
        <v>30.93</v>
      </c>
      <c r="X51" s="11">
        <v>33.12</v>
      </c>
      <c r="Y51" s="11">
        <v>38.72</v>
      </c>
      <c r="Z51" s="11">
        <v>42.93</v>
      </c>
      <c r="AA51" s="11">
        <v>47.95</v>
      </c>
      <c r="AB51" s="11">
        <v>52.2</v>
      </c>
      <c r="AC51" s="11">
        <v>60.39</v>
      </c>
      <c r="AD51" s="11">
        <v>64.64</v>
      </c>
      <c r="AE51" s="11">
        <v>68.97</v>
      </c>
      <c r="AF51" s="11">
        <v>100.51</v>
      </c>
      <c r="AG51" s="11">
        <v>109.12</v>
      </c>
      <c r="AH51" s="11">
        <v>116.63</v>
      </c>
      <c r="AI51" s="11">
        <v>125.06</v>
      </c>
      <c r="AJ51" s="11">
        <v>135.36</v>
      </c>
      <c r="AK51" s="11">
        <v>143.68</v>
      </c>
      <c r="AL51" s="10">
        <f t="shared" si="11"/>
        <v>1199.3500000000001</v>
      </c>
    </row>
    <row r="52" spans="1:38" ht="13.5" customHeight="1">
      <c r="A52" s="18" t="s">
        <v>30</v>
      </c>
      <c r="B52" s="20" t="s">
        <v>31</v>
      </c>
      <c r="C52" s="21">
        <f t="shared" si="12"/>
        <v>36.61</v>
      </c>
      <c r="D52" s="21"/>
      <c r="E52" s="21">
        <f t="shared" si="13"/>
        <v>38.03</v>
      </c>
      <c r="F52" s="21">
        <f t="shared" si="13"/>
        <v>41.89</v>
      </c>
      <c r="G52" s="21">
        <f t="shared" si="13"/>
        <v>48.66</v>
      </c>
      <c r="H52" s="21">
        <f t="shared" si="13"/>
        <v>53.17</v>
      </c>
      <c r="I52" s="21">
        <f t="shared" si="13"/>
        <v>59.49</v>
      </c>
      <c r="J52" s="21">
        <f t="shared" si="13"/>
        <v>64.69</v>
      </c>
      <c r="K52" s="21">
        <f t="shared" si="13"/>
        <v>75.01</v>
      </c>
      <c r="L52" s="21">
        <f t="shared" si="13"/>
        <v>80.69</v>
      </c>
      <c r="M52" s="21">
        <f t="shared" si="13"/>
        <v>86.22</v>
      </c>
      <c r="N52" s="21">
        <f t="shared" si="13"/>
        <v>125.32</v>
      </c>
      <c r="O52" s="21">
        <f t="shared" si="13"/>
        <v>137.23</v>
      </c>
      <c r="P52" s="21">
        <f t="shared" si="13"/>
        <v>148.4</v>
      </c>
      <c r="Q52" s="21">
        <f t="shared" si="13"/>
        <v>160.45</v>
      </c>
      <c r="R52" s="21">
        <f t="shared" si="13"/>
        <v>179.51</v>
      </c>
      <c r="S52" s="21">
        <f t="shared" si="13"/>
        <v>185.01</v>
      </c>
      <c r="U52" s="11">
        <v>36.61</v>
      </c>
      <c r="V52" s="11"/>
      <c r="W52" s="11">
        <v>38.03</v>
      </c>
      <c r="X52" s="11">
        <v>41.89</v>
      </c>
      <c r="Y52" s="11">
        <v>48.66</v>
      </c>
      <c r="Z52" s="11">
        <v>53.17</v>
      </c>
      <c r="AA52" s="11">
        <v>59.49</v>
      </c>
      <c r="AB52" s="11">
        <v>64.69</v>
      </c>
      <c r="AC52" s="11">
        <v>75.01</v>
      </c>
      <c r="AD52" s="11">
        <v>80.69</v>
      </c>
      <c r="AE52" s="11">
        <v>86.22</v>
      </c>
      <c r="AF52" s="11">
        <v>125.32</v>
      </c>
      <c r="AG52" s="11">
        <v>137.23</v>
      </c>
      <c r="AH52" s="11">
        <v>148.4</v>
      </c>
      <c r="AI52" s="11">
        <v>160.45</v>
      </c>
      <c r="AJ52" s="11">
        <v>179.51</v>
      </c>
      <c r="AK52" s="11">
        <v>185.01</v>
      </c>
      <c r="AL52" s="10">
        <f t="shared" si="11"/>
        <v>1520.3799999999999</v>
      </c>
    </row>
    <row r="53" spans="1:38" ht="13.5" customHeight="1">
      <c r="A53" s="18" t="s">
        <v>5</v>
      </c>
      <c r="B53" s="20" t="s">
        <v>32</v>
      </c>
      <c r="C53" s="21">
        <f t="shared" si="12"/>
        <v>44.06</v>
      </c>
      <c r="D53" s="21"/>
      <c r="E53" s="21">
        <f t="shared" si="13"/>
        <v>46.57</v>
      </c>
      <c r="F53" s="21">
        <f t="shared" si="13"/>
        <v>50.63</v>
      </c>
      <c r="G53" s="21">
        <f t="shared" si="13"/>
        <v>58.29</v>
      </c>
      <c r="H53" s="21">
        <f t="shared" si="13"/>
        <v>63.61</v>
      </c>
      <c r="I53" s="21">
        <f t="shared" si="13"/>
        <v>71.2</v>
      </c>
      <c r="J53" s="21">
        <f t="shared" si="13"/>
        <v>77.86</v>
      </c>
      <c r="K53" s="21">
        <f t="shared" si="13"/>
        <v>90</v>
      </c>
      <c r="L53" s="21">
        <f t="shared" si="13"/>
        <v>95.72</v>
      </c>
      <c r="M53" s="21">
        <f t="shared" si="13"/>
        <v>101.21</v>
      </c>
      <c r="N53" s="21">
        <f t="shared" si="13"/>
        <v>147.41</v>
      </c>
      <c r="O53" s="21">
        <f t="shared" si="13"/>
        <v>160.45</v>
      </c>
      <c r="P53" s="21">
        <f t="shared" si="13"/>
        <v>173.55</v>
      </c>
      <c r="Q53" s="21">
        <f t="shared" si="13"/>
        <v>186.78</v>
      </c>
      <c r="R53" s="21">
        <f t="shared" si="13"/>
        <v>199.64</v>
      </c>
      <c r="S53" s="21">
        <f t="shared" si="13"/>
        <v>212.68</v>
      </c>
      <c r="U53" s="11">
        <v>44.06</v>
      </c>
      <c r="V53" s="11"/>
      <c r="W53" s="11">
        <v>46.57</v>
      </c>
      <c r="X53" s="11">
        <v>50.63</v>
      </c>
      <c r="Y53" s="11">
        <v>58.29</v>
      </c>
      <c r="Z53" s="11">
        <v>63.61</v>
      </c>
      <c r="AA53" s="11">
        <v>71.2</v>
      </c>
      <c r="AB53" s="11">
        <v>77.86</v>
      </c>
      <c r="AC53" s="11">
        <v>90</v>
      </c>
      <c r="AD53" s="11">
        <v>95.72</v>
      </c>
      <c r="AE53" s="11">
        <v>101.21</v>
      </c>
      <c r="AF53" s="11">
        <v>147.41</v>
      </c>
      <c r="AG53" s="11">
        <v>160.45</v>
      </c>
      <c r="AH53" s="11">
        <v>173.55</v>
      </c>
      <c r="AI53" s="11">
        <v>186.78</v>
      </c>
      <c r="AJ53" s="11">
        <v>199.64</v>
      </c>
      <c r="AK53" s="11">
        <v>212.68</v>
      </c>
      <c r="AL53" s="10">
        <f t="shared" si="11"/>
        <v>1779.66</v>
      </c>
    </row>
    <row r="54" spans="1:38" ht="13.5" customHeight="1">
      <c r="A54" s="18" t="s">
        <v>6</v>
      </c>
      <c r="B54" s="20" t="s">
        <v>6</v>
      </c>
      <c r="C54" s="21">
        <f t="shared" si="12"/>
        <v>52.28</v>
      </c>
      <c r="D54" s="21"/>
      <c r="E54" s="21"/>
      <c r="F54" s="21">
        <f aca="true" t="shared" si="14" ref="F54:S54">+X54*$J$15</f>
        <v>58.69</v>
      </c>
      <c r="G54" s="21">
        <f t="shared" si="14"/>
        <v>68.25</v>
      </c>
      <c r="H54" s="21">
        <f t="shared" si="14"/>
        <v>73.43</v>
      </c>
      <c r="I54" s="21">
        <f t="shared" si="14"/>
        <v>81.96</v>
      </c>
      <c r="J54" s="21">
        <f t="shared" si="14"/>
        <v>88.39</v>
      </c>
      <c r="K54" s="21">
        <f t="shared" si="14"/>
        <v>103.56</v>
      </c>
      <c r="L54" s="21">
        <f t="shared" si="14"/>
        <v>111.77</v>
      </c>
      <c r="M54" s="21">
        <f t="shared" si="14"/>
        <v>118.24</v>
      </c>
      <c r="N54" s="21">
        <f t="shared" si="14"/>
        <v>171.04</v>
      </c>
      <c r="O54" s="21">
        <f t="shared" si="14"/>
        <v>186.64</v>
      </c>
      <c r="P54" s="21">
        <f t="shared" si="14"/>
        <v>201.94</v>
      </c>
      <c r="Q54" s="21">
        <f t="shared" si="14"/>
        <v>217.34</v>
      </c>
      <c r="R54" s="21">
        <f t="shared" si="14"/>
        <v>232.86</v>
      </c>
      <c r="S54" s="21">
        <f t="shared" si="14"/>
        <v>248.21</v>
      </c>
      <c r="U54" s="11">
        <v>52.28</v>
      </c>
      <c r="V54" s="11"/>
      <c r="W54" s="11"/>
      <c r="X54" s="11">
        <v>58.69</v>
      </c>
      <c r="Y54" s="11">
        <v>68.25</v>
      </c>
      <c r="Z54" s="11">
        <v>73.43</v>
      </c>
      <c r="AA54" s="11">
        <v>81.96</v>
      </c>
      <c r="AB54" s="11">
        <v>88.39</v>
      </c>
      <c r="AC54" s="11">
        <v>103.56</v>
      </c>
      <c r="AD54" s="11">
        <v>111.77</v>
      </c>
      <c r="AE54" s="11">
        <v>118.24</v>
      </c>
      <c r="AF54" s="11">
        <v>171.04</v>
      </c>
      <c r="AG54" s="11">
        <v>186.64</v>
      </c>
      <c r="AH54" s="11">
        <v>201.94</v>
      </c>
      <c r="AI54" s="11">
        <v>217.34</v>
      </c>
      <c r="AJ54" s="11">
        <v>232.86</v>
      </c>
      <c r="AK54" s="11">
        <v>248.21</v>
      </c>
      <c r="AL54" s="10">
        <f t="shared" si="11"/>
        <v>2014.6</v>
      </c>
    </row>
    <row r="55" spans="1:38" ht="13.5" customHeight="1">
      <c r="A55" s="18" t="s">
        <v>7</v>
      </c>
      <c r="B55" s="20" t="s">
        <v>7</v>
      </c>
      <c r="C55" s="21">
        <f t="shared" si="12"/>
        <v>173.75</v>
      </c>
      <c r="D55" s="21"/>
      <c r="E55" s="21"/>
      <c r="F55" s="21"/>
      <c r="G55" s="21">
        <f aca="true" t="shared" si="15" ref="G55:S56">+Y55*$J$15</f>
        <v>181.97</v>
      </c>
      <c r="H55" s="21">
        <f t="shared" si="15"/>
        <v>195.92</v>
      </c>
      <c r="I55" s="21">
        <f t="shared" si="15"/>
        <v>203.19</v>
      </c>
      <c r="J55" s="21">
        <f t="shared" si="15"/>
        <v>214.19</v>
      </c>
      <c r="K55" s="21">
        <f t="shared" si="15"/>
        <v>228.71</v>
      </c>
      <c r="L55" s="21">
        <f t="shared" si="15"/>
        <v>240.17</v>
      </c>
      <c r="M55" s="21">
        <f t="shared" si="15"/>
        <v>250.45</v>
      </c>
      <c r="N55" s="21">
        <f t="shared" si="15"/>
        <v>275.36</v>
      </c>
      <c r="O55" s="21">
        <f t="shared" si="15"/>
        <v>299.73</v>
      </c>
      <c r="P55" s="21">
        <f t="shared" si="15"/>
        <v>324.2</v>
      </c>
      <c r="Q55" s="21">
        <f t="shared" si="15"/>
        <v>348.85</v>
      </c>
      <c r="R55" s="21">
        <f t="shared" si="15"/>
        <v>371.65</v>
      </c>
      <c r="S55" s="21">
        <f t="shared" si="15"/>
        <v>396.34</v>
      </c>
      <c r="U55" s="11">
        <v>173.75</v>
      </c>
      <c r="V55" s="11"/>
      <c r="W55" s="11"/>
      <c r="X55" s="11"/>
      <c r="Y55" s="11">
        <v>181.97</v>
      </c>
      <c r="Z55" s="11">
        <v>195.92</v>
      </c>
      <c r="AA55" s="11">
        <v>203.19</v>
      </c>
      <c r="AB55" s="11">
        <v>214.19</v>
      </c>
      <c r="AC55" s="11">
        <v>228.71</v>
      </c>
      <c r="AD55" s="11">
        <v>240.17</v>
      </c>
      <c r="AE55" s="11">
        <v>250.45</v>
      </c>
      <c r="AF55" s="11">
        <v>275.36</v>
      </c>
      <c r="AG55" s="11">
        <v>299.73</v>
      </c>
      <c r="AH55" s="11">
        <v>324.2</v>
      </c>
      <c r="AI55" s="11">
        <v>348.85</v>
      </c>
      <c r="AJ55" s="11">
        <v>371.65</v>
      </c>
      <c r="AK55" s="11">
        <v>396.34</v>
      </c>
      <c r="AL55" s="10">
        <f t="shared" si="11"/>
        <v>3704.48</v>
      </c>
    </row>
    <row r="56" spans="1:38" ht="13.5" customHeight="1">
      <c r="A56" s="18" t="s">
        <v>8</v>
      </c>
      <c r="B56" s="20" t="s">
        <v>33</v>
      </c>
      <c r="C56" s="21">
        <f t="shared" si="12"/>
        <v>219.13</v>
      </c>
      <c r="D56" s="21"/>
      <c r="E56" s="21"/>
      <c r="F56" s="21"/>
      <c r="G56" s="21">
        <f t="shared" si="15"/>
        <v>231.71</v>
      </c>
      <c r="H56" s="21">
        <f t="shared" si="15"/>
        <v>247.56</v>
      </c>
      <c r="I56" s="21">
        <f t="shared" si="15"/>
        <v>262.06</v>
      </c>
      <c r="J56" s="21">
        <f t="shared" si="15"/>
        <v>276.57</v>
      </c>
      <c r="K56" s="21">
        <f t="shared" si="15"/>
        <v>295.88</v>
      </c>
      <c r="L56" s="21">
        <f t="shared" si="15"/>
        <v>310.84</v>
      </c>
      <c r="M56" s="21">
        <f t="shared" si="15"/>
        <v>325.2</v>
      </c>
      <c r="N56" s="21">
        <f t="shared" si="15"/>
        <v>371.03</v>
      </c>
      <c r="O56" s="21">
        <f t="shared" si="15"/>
        <v>400.71</v>
      </c>
      <c r="P56" s="21">
        <f t="shared" si="15"/>
        <v>431.51</v>
      </c>
      <c r="Q56" s="21">
        <f t="shared" si="15"/>
        <v>465.15</v>
      </c>
      <c r="R56" s="21">
        <f t="shared" si="15"/>
        <v>493.31</v>
      </c>
      <c r="S56" s="21">
        <f t="shared" si="15"/>
        <v>523.32</v>
      </c>
      <c r="U56" s="11">
        <v>219.13</v>
      </c>
      <c r="V56" s="11"/>
      <c r="W56" s="11"/>
      <c r="X56" s="11"/>
      <c r="Y56" s="11">
        <v>231.71</v>
      </c>
      <c r="Z56" s="11">
        <v>247.56</v>
      </c>
      <c r="AA56" s="11">
        <v>262.06</v>
      </c>
      <c r="AB56" s="11">
        <v>276.57</v>
      </c>
      <c r="AC56" s="11">
        <v>295.88</v>
      </c>
      <c r="AD56" s="11">
        <v>310.84</v>
      </c>
      <c r="AE56" s="11">
        <v>325.2</v>
      </c>
      <c r="AF56" s="11">
        <v>371.03</v>
      </c>
      <c r="AG56" s="11">
        <v>400.71</v>
      </c>
      <c r="AH56" s="11">
        <v>431.51</v>
      </c>
      <c r="AI56" s="11">
        <v>465.15</v>
      </c>
      <c r="AJ56" s="11">
        <v>493.31</v>
      </c>
      <c r="AK56" s="11">
        <v>523.32</v>
      </c>
      <c r="AL56" s="10">
        <f t="shared" si="11"/>
        <v>4853.98</v>
      </c>
    </row>
    <row r="57" spans="1:38" ht="13.5" customHeight="1">
      <c r="A57" s="18" t="s">
        <v>9</v>
      </c>
      <c r="B57" s="20">
        <v>67.8</v>
      </c>
      <c r="C57" s="21">
        <f t="shared" si="12"/>
        <v>312.16</v>
      </c>
      <c r="D57" s="21"/>
      <c r="E57" s="21"/>
      <c r="F57" s="21"/>
      <c r="G57" s="21"/>
      <c r="H57" s="21"/>
      <c r="I57" s="21">
        <f aca="true" t="shared" si="16" ref="I57:S58">+AA57*$J$15</f>
        <v>353.43</v>
      </c>
      <c r="J57" s="21">
        <f t="shared" si="16"/>
        <v>373.92</v>
      </c>
      <c r="K57" s="21">
        <f t="shared" si="16"/>
        <v>405.49</v>
      </c>
      <c r="L57" s="21">
        <f t="shared" si="16"/>
        <v>421.67</v>
      </c>
      <c r="M57" s="21">
        <f t="shared" si="16"/>
        <v>441.73</v>
      </c>
      <c r="N57" s="21">
        <f t="shared" si="16"/>
        <v>504.49</v>
      </c>
      <c r="O57" s="21">
        <f t="shared" si="16"/>
        <v>509.05</v>
      </c>
      <c r="P57" s="21">
        <f t="shared" si="16"/>
        <v>587.51</v>
      </c>
      <c r="Q57" s="21">
        <f t="shared" si="16"/>
        <v>624.93</v>
      </c>
      <c r="R57" s="21">
        <f t="shared" si="16"/>
        <v>670.02</v>
      </c>
      <c r="S57" s="21">
        <f t="shared" si="16"/>
        <v>712.87</v>
      </c>
      <c r="U57" s="11">
        <v>312.16</v>
      </c>
      <c r="V57" s="11"/>
      <c r="W57" s="11"/>
      <c r="X57" s="11"/>
      <c r="Y57" s="11"/>
      <c r="Z57" s="11"/>
      <c r="AA57" s="11">
        <v>353.43</v>
      </c>
      <c r="AB57" s="11">
        <v>373.92</v>
      </c>
      <c r="AC57" s="11">
        <v>405.49</v>
      </c>
      <c r="AD57" s="11">
        <v>421.67</v>
      </c>
      <c r="AE57" s="11">
        <v>441.73</v>
      </c>
      <c r="AF57" s="11">
        <v>504.49</v>
      </c>
      <c r="AG57" s="11">
        <v>509.05</v>
      </c>
      <c r="AH57" s="11">
        <v>587.51</v>
      </c>
      <c r="AI57" s="11">
        <v>624.93</v>
      </c>
      <c r="AJ57" s="11">
        <v>670.02</v>
      </c>
      <c r="AK57" s="11">
        <v>712.87</v>
      </c>
      <c r="AL57" s="10">
        <f t="shared" si="11"/>
        <v>5917.270000000001</v>
      </c>
    </row>
    <row r="58" spans="1:38" ht="13.5" customHeight="1">
      <c r="A58" s="18" t="s">
        <v>10</v>
      </c>
      <c r="B58" s="20" t="s">
        <v>35</v>
      </c>
      <c r="C58" s="21">
        <f t="shared" si="12"/>
        <v>312.16</v>
      </c>
      <c r="D58" s="21"/>
      <c r="E58" s="21"/>
      <c r="F58" s="21"/>
      <c r="G58" s="21"/>
      <c r="H58" s="21"/>
      <c r="I58" s="21">
        <f t="shared" si="16"/>
        <v>353.43</v>
      </c>
      <c r="J58" s="21">
        <f t="shared" si="16"/>
        <v>373.92</v>
      </c>
      <c r="K58" s="21">
        <f t="shared" si="16"/>
        <v>405.49</v>
      </c>
      <c r="L58" s="21">
        <f t="shared" si="16"/>
        <v>421.67</v>
      </c>
      <c r="M58" s="21">
        <f t="shared" si="16"/>
        <v>441.73</v>
      </c>
      <c r="N58" s="21">
        <f t="shared" si="16"/>
        <v>504.49</v>
      </c>
      <c r="O58" s="21">
        <f t="shared" si="16"/>
        <v>509.05</v>
      </c>
      <c r="P58" s="21">
        <f t="shared" si="16"/>
        <v>587.51</v>
      </c>
      <c r="Q58" s="21">
        <f t="shared" si="16"/>
        <v>624.93</v>
      </c>
      <c r="R58" s="21">
        <f t="shared" si="16"/>
        <v>670.02</v>
      </c>
      <c r="S58" s="21">
        <f t="shared" si="16"/>
        <v>712.87</v>
      </c>
      <c r="U58" s="11">
        <v>312.16</v>
      </c>
      <c r="V58" s="11"/>
      <c r="W58" s="11"/>
      <c r="X58" s="11"/>
      <c r="Y58" s="11"/>
      <c r="Z58" s="11"/>
      <c r="AA58" s="11">
        <v>353.43</v>
      </c>
      <c r="AB58" s="11">
        <v>373.92</v>
      </c>
      <c r="AC58" s="11">
        <v>405.49</v>
      </c>
      <c r="AD58" s="11">
        <v>421.67</v>
      </c>
      <c r="AE58" s="11">
        <v>441.73</v>
      </c>
      <c r="AF58" s="11">
        <v>504.49</v>
      </c>
      <c r="AG58" s="11">
        <v>509.05</v>
      </c>
      <c r="AH58" s="11">
        <v>587.51</v>
      </c>
      <c r="AI58" s="11">
        <v>624.93</v>
      </c>
      <c r="AJ58" s="11">
        <v>670.02</v>
      </c>
      <c r="AK58" s="11">
        <v>712.87</v>
      </c>
      <c r="AL58" s="10">
        <f t="shared" si="11"/>
        <v>5917.270000000001</v>
      </c>
    </row>
    <row r="59" spans="1:38" ht="13.5" customHeight="1">
      <c r="A59" s="18" t="s">
        <v>12</v>
      </c>
      <c r="B59" s="20" t="s">
        <v>8</v>
      </c>
      <c r="C59" s="21">
        <f t="shared" si="12"/>
        <v>460.17</v>
      </c>
      <c r="D59" s="21"/>
      <c r="E59" s="21"/>
      <c r="F59" s="21"/>
      <c r="G59" s="21"/>
      <c r="H59" s="21"/>
      <c r="I59" s="21"/>
      <c r="J59" s="21">
        <f aca="true" t="shared" si="17" ref="J59:S60">+AB59*$J$15</f>
        <v>553.82</v>
      </c>
      <c r="K59" s="21">
        <f t="shared" si="17"/>
        <v>577.24</v>
      </c>
      <c r="L59" s="21">
        <f t="shared" si="17"/>
        <v>603.66</v>
      </c>
      <c r="M59" s="21">
        <f t="shared" si="17"/>
        <v>633.34</v>
      </c>
      <c r="N59" s="21">
        <f t="shared" si="17"/>
        <v>700.52</v>
      </c>
      <c r="O59" s="21">
        <f t="shared" si="17"/>
        <v>754.01</v>
      </c>
      <c r="P59" s="21">
        <f t="shared" si="17"/>
        <v>822.43</v>
      </c>
      <c r="Q59" s="21">
        <f t="shared" si="17"/>
        <v>865.08</v>
      </c>
      <c r="R59" s="21">
        <f t="shared" si="17"/>
        <v>973.73</v>
      </c>
      <c r="S59" s="21">
        <f t="shared" si="17"/>
        <v>1007.88</v>
      </c>
      <c r="U59" s="11">
        <v>460.17</v>
      </c>
      <c r="V59" s="11"/>
      <c r="W59" s="11"/>
      <c r="X59" s="11"/>
      <c r="Y59" s="11"/>
      <c r="Z59" s="11"/>
      <c r="AA59" s="11">
        <v>553.82</v>
      </c>
      <c r="AB59" s="11">
        <v>553.82</v>
      </c>
      <c r="AC59" s="11">
        <v>577.24</v>
      </c>
      <c r="AD59" s="11">
        <v>603.66</v>
      </c>
      <c r="AE59" s="11">
        <v>633.34</v>
      </c>
      <c r="AF59" s="11">
        <v>700.52</v>
      </c>
      <c r="AG59" s="11">
        <v>754.01</v>
      </c>
      <c r="AH59" s="11">
        <v>822.43</v>
      </c>
      <c r="AI59" s="11">
        <v>865.08</v>
      </c>
      <c r="AJ59" s="11">
        <v>973.73</v>
      </c>
      <c r="AK59" s="11">
        <v>1007.88</v>
      </c>
      <c r="AL59" s="10">
        <f t="shared" si="11"/>
        <v>8505.699999999999</v>
      </c>
    </row>
    <row r="60" spans="1:38" ht="13.5" customHeight="1">
      <c r="A60" s="18" t="s">
        <v>14</v>
      </c>
      <c r="B60" s="20" t="s">
        <v>36</v>
      </c>
      <c r="C60" s="21">
        <f t="shared" si="12"/>
        <v>516.96</v>
      </c>
      <c r="D60" s="21"/>
      <c r="E60" s="21"/>
      <c r="F60" s="21"/>
      <c r="G60" s="21"/>
      <c r="H60" s="21"/>
      <c r="I60" s="21"/>
      <c r="J60" s="21">
        <f t="shared" si="17"/>
        <v>610.95</v>
      </c>
      <c r="K60" s="21">
        <f t="shared" si="17"/>
        <v>651.6</v>
      </c>
      <c r="L60" s="21">
        <f t="shared" si="17"/>
        <v>684.38</v>
      </c>
      <c r="M60" s="21">
        <f t="shared" si="17"/>
        <v>722.16</v>
      </c>
      <c r="N60" s="21">
        <f t="shared" si="17"/>
        <v>803.78</v>
      </c>
      <c r="O60" s="21">
        <f t="shared" si="17"/>
        <v>870.23</v>
      </c>
      <c r="P60" s="21">
        <f t="shared" si="17"/>
        <v>955.36</v>
      </c>
      <c r="Q60" s="21">
        <f t="shared" si="17"/>
        <v>1008.61</v>
      </c>
      <c r="R60" s="21">
        <f t="shared" si="17"/>
        <v>1106.53</v>
      </c>
      <c r="S60" s="21">
        <f t="shared" si="17"/>
        <v>1186.34</v>
      </c>
      <c r="U60" s="11">
        <v>516.96</v>
      </c>
      <c r="V60" s="11"/>
      <c r="W60" s="11"/>
      <c r="X60" s="11"/>
      <c r="Y60" s="11"/>
      <c r="Z60" s="11"/>
      <c r="AA60" s="11">
        <v>610.95</v>
      </c>
      <c r="AB60" s="11">
        <v>610.95</v>
      </c>
      <c r="AC60" s="11">
        <v>651.6</v>
      </c>
      <c r="AD60" s="11">
        <v>684.38</v>
      </c>
      <c r="AE60" s="11">
        <v>722.16</v>
      </c>
      <c r="AF60" s="11">
        <v>803.78</v>
      </c>
      <c r="AG60" s="11">
        <v>870.23</v>
      </c>
      <c r="AH60" s="11">
        <v>955.36</v>
      </c>
      <c r="AI60" s="11">
        <v>1008.61</v>
      </c>
      <c r="AJ60" s="11">
        <v>1106.53</v>
      </c>
      <c r="AK60" s="11">
        <v>1186.34</v>
      </c>
      <c r="AL60" s="10">
        <f t="shared" si="11"/>
        <v>9727.85</v>
      </c>
    </row>
    <row r="61" spans="3:19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3:19" ht="12.7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3:19" ht="15.75">
      <c r="C63" s="13"/>
      <c r="D63" s="13"/>
      <c r="E63" s="13"/>
      <c r="F63" s="13"/>
      <c r="G63" s="13"/>
      <c r="H63" s="13"/>
      <c r="I63" s="13"/>
      <c r="J63" s="13"/>
      <c r="K63" s="22" t="s">
        <v>46</v>
      </c>
      <c r="L63" s="13"/>
      <c r="M63" s="13"/>
      <c r="N63" s="13"/>
      <c r="O63" s="13"/>
      <c r="P63" s="13"/>
      <c r="Q63" s="13"/>
      <c r="R63" s="13"/>
      <c r="S63" s="13"/>
    </row>
    <row r="64" spans="3:19" ht="12.7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3:19" ht="12.7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3:19" ht="12.7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3:19" ht="12.7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3:19" ht="12.7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3:19" ht="12.7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3:19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3:19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</sheetData>
  <sheetProtection/>
  <mergeCells count="5">
    <mergeCell ref="A43:G43"/>
    <mergeCell ref="A23:G23"/>
    <mergeCell ref="A19:S19"/>
    <mergeCell ref="J15:L15"/>
    <mergeCell ref="J16:L16"/>
  </mergeCells>
  <printOptions/>
  <pageMargins left="0.6" right="0" top="0.5" bottom="0" header="0.5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zoomScalePageLayoutView="0" workbookViewId="0" topLeftCell="A1">
      <selection activeCell="K18" sqref="K18"/>
    </sheetView>
  </sheetViews>
  <sheetFormatPr defaultColWidth="8.8515625" defaultRowHeight="12.75"/>
  <cols>
    <col min="1" max="18" width="6.00390625" style="1" customWidth="1"/>
    <col min="19" max="19" width="6.57421875" style="1" bestFit="1" customWidth="1"/>
    <col min="20" max="20" width="8.8515625" style="1" customWidth="1"/>
    <col min="21" max="36" width="5.7109375" style="1" hidden="1" customWidth="1"/>
    <col min="37" max="37" width="7.140625" style="1" hidden="1" customWidth="1"/>
    <col min="38" max="38" width="11.28125" style="1" hidden="1" customWidth="1"/>
    <col min="39" max="16384" width="8.8515625" style="1" customWidth="1"/>
  </cols>
  <sheetData>
    <row r="1" ht="15.75">
      <c r="O1" s="14" t="s">
        <v>43</v>
      </c>
    </row>
    <row r="2" ht="15.75">
      <c r="O2" s="7" t="s">
        <v>44</v>
      </c>
    </row>
    <row r="3" ht="23.25">
      <c r="A3" s="2"/>
    </row>
    <row r="4" ht="15.75">
      <c r="A4" s="3"/>
    </row>
    <row r="5" ht="12.75"/>
    <row r="6" ht="12.75"/>
    <row r="7" ht="12.75"/>
    <row r="9" ht="12.75"/>
    <row r="10" ht="12.75"/>
    <row r="11" ht="12.75"/>
    <row r="12" ht="15.75">
      <c r="A12" s="3"/>
    </row>
    <row r="13" ht="13.5" thickBot="1"/>
    <row r="14" spans="1:19" ht="28.5" thickBot="1">
      <c r="A14" s="46" t="s">
        <v>45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</row>
    <row r="15" spans="1:18" ht="12.75">
      <c r="A15" s="4"/>
      <c r="B15" s="4"/>
      <c r="C15" s="4"/>
      <c r="D15" s="4"/>
      <c r="E15" s="4"/>
      <c r="F15" s="4"/>
      <c r="G15" s="4"/>
      <c r="H15" s="4"/>
      <c r="I15" s="5"/>
      <c r="J15" s="4"/>
      <c r="K15" s="4"/>
      <c r="L15" s="4"/>
      <c r="M15" s="4"/>
      <c r="N15" s="4"/>
      <c r="O15" s="4"/>
      <c r="P15" s="4"/>
      <c r="Q15" s="4"/>
      <c r="R15" s="4"/>
    </row>
    <row r="17" spans="1:21" ht="21">
      <c r="A17" s="37" t="s">
        <v>40</v>
      </c>
      <c r="B17" s="38"/>
      <c r="C17" s="38"/>
      <c r="D17" s="38"/>
      <c r="E17" s="38"/>
      <c r="F17" s="38"/>
      <c r="G17" s="49"/>
      <c r="U17" s="29">
        <f>'Sch 40 &amp; 80'!J15</f>
        <v>1</v>
      </c>
    </row>
    <row r="18" spans="1:19" s="19" customFormat="1" ht="15">
      <c r="A18" s="16" t="s">
        <v>1</v>
      </c>
      <c r="B18" s="16" t="s">
        <v>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s="19" customFormat="1" ht="15">
      <c r="A19" s="17" t="s">
        <v>3</v>
      </c>
      <c r="B19" s="17" t="s">
        <v>4</v>
      </c>
      <c r="C19" s="17" t="s">
        <v>2</v>
      </c>
      <c r="D19" s="17" t="s">
        <v>5</v>
      </c>
      <c r="E19" s="17" t="s">
        <v>6</v>
      </c>
      <c r="F19" s="17" t="s">
        <v>7</v>
      </c>
      <c r="G19" s="17" t="s">
        <v>8</v>
      </c>
      <c r="H19" s="17" t="s">
        <v>9</v>
      </c>
      <c r="I19" s="17" t="s">
        <v>10</v>
      </c>
      <c r="J19" s="17" t="s">
        <v>11</v>
      </c>
      <c r="K19" s="17" t="s">
        <v>12</v>
      </c>
      <c r="L19" s="17" t="s">
        <v>13</v>
      </c>
      <c r="M19" s="17" t="s">
        <v>14</v>
      </c>
      <c r="N19" s="17" t="s">
        <v>15</v>
      </c>
      <c r="O19" s="17" t="s">
        <v>16</v>
      </c>
      <c r="P19" s="17" t="s">
        <v>17</v>
      </c>
      <c r="Q19" s="17" t="s">
        <v>18</v>
      </c>
      <c r="R19" s="17" t="s">
        <v>19</v>
      </c>
      <c r="S19" s="17" t="s">
        <v>20</v>
      </c>
    </row>
    <row r="20" spans="1:38" ht="19.5" customHeight="1">
      <c r="A20" s="18" t="s">
        <v>27</v>
      </c>
      <c r="B20" s="20" t="s">
        <v>28</v>
      </c>
      <c r="C20" s="21">
        <f aca="true" t="shared" si="0" ref="C20:C28">+U20*$U$17</f>
        <v>50.57</v>
      </c>
      <c r="D20" s="21">
        <f>+V20*$U$17</f>
        <v>54.15</v>
      </c>
      <c r="E20" s="21">
        <f>+W20*$U$17</f>
        <v>59.38</v>
      </c>
      <c r="F20" s="21">
        <f aca="true" t="shared" si="1" ref="F20:F25">+X20*$U$17</f>
        <v>65.22</v>
      </c>
      <c r="G20" s="21">
        <f aca="true" t="shared" si="2" ref="G20:G27">+Y20*$U$17</f>
        <v>72.03</v>
      </c>
      <c r="H20" s="21">
        <f aca="true" t="shared" si="3" ref="H20:H27">+Z20*$U$17</f>
        <v>81.97</v>
      </c>
      <c r="I20" s="21">
        <f aca="true" t="shared" si="4" ref="I20:I28">+AA20*$U$17</f>
        <v>89.93</v>
      </c>
      <c r="J20" s="21">
        <f aca="true" t="shared" si="5" ref="J20:J28">+AB20*$U$17</f>
        <v>99.29</v>
      </c>
      <c r="K20" s="21">
        <v>114.32</v>
      </c>
      <c r="L20" s="21">
        <f aca="true" t="shared" si="6" ref="L20:L28">+AD20*$U$17</f>
        <v>124.14</v>
      </c>
      <c r="M20" s="21">
        <f aca="true" t="shared" si="7" ref="M20:M28">+AE20*$U$17</f>
        <v>133.84</v>
      </c>
      <c r="N20" s="21">
        <f aca="true" t="shared" si="8" ref="N20:N28">+AF20*$U$17</f>
        <v>179.83</v>
      </c>
      <c r="O20" s="21">
        <f aca="true" t="shared" si="9" ref="O20:O28">+AG20*$U$17</f>
        <v>194.58</v>
      </c>
      <c r="P20" s="21">
        <f aca="true" t="shared" si="10" ref="P20:P28">+AH20*$U$17</f>
        <v>209.17</v>
      </c>
      <c r="Q20" s="21">
        <f aca="true" t="shared" si="11" ref="Q20:Q28">+AI20*$U$17</f>
        <v>223.78</v>
      </c>
      <c r="R20" s="21">
        <f aca="true" t="shared" si="12" ref="R20:R28">+AJ20*$U$17</f>
        <v>238.4</v>
      </c>
      <c r="S20" s="21">
        <f aca="true" t="shared" si="13" ref="S20:S28">+AK20*$U$17</f>
        <v>253.09</v>
      </c>
      <c r="T20" s="8"/>
      <c r="U20" s="30">
        <v>50.57</v>
      </c>
      <c r="V20" s="30">
        <v>54.15</v>
      </c>
      <c r="W20" s="30">
        <v>59.38</v>
      </c>
      <c r="X20" s="30">
        <v>65.22</v>
      </c>
      <c r="Y20" s="30">
        <v>72.03</v>
      </c>
      <c r="Z20" s="30">
        <v>81.97</v>
      </c>
      <c r="AA20" s="30">
        <v>89.93</v>
      </c>
      <c r="AB20" s="30">
        <v>99.29</v>
      </c>
      <c r="AC20" s="30">
        <v>11432</v>
      </c>
      <c r="AD20" s="30">
        <v>124.14</v>
      </c>
      <c r="AE20" s="30">
        <v>133.84</v>
      </c>
      <c r="AF20" s="30">
        <v>179.83</v>
      </c>
      <c r="AG20" s="30">
        <v>194.58</v>
      </c>
      <c r="AH20" s="30">
        <v>209.17</v>
      </c>
      <c r="AI20" s="30">
        <v>223.78</v>
      </c>
      <c r="AJ20" s="30">
        <v>238.4</v>
      </c>
      <c r="AK20" s="30">
        <v>253.09</v>
      </c>
      <c r="AL20" s="31">
        <f>SUM(U20:AK20)</f>
        <v>13561.37</v>
      </c>
    </row>
    <row r="21" spans="1:38" ht="19.5" customHeight="1">
      <c r="A21" s="18" t="s">
        <v>22</v>
      </c>
      <c r="B21" s="20" t="s">
        <v>29</v>
      </c>
      <c r="C21" s="21">
        <f t="shared" si="0"/>
        <v>72.75</v>
      </c>
      <c r="D21" s="21">
        <f>+V21*$U$17</f>
        <v>77.76</v>
      </c>
      <c r="E21" s="21">
        <f>+W21*$U$17</f>
        <v>81.73</v>
      </c>
      <c r="F21" s="21">
        <f t="shared" si="1"/>
        <v>92.42</v>
      </c>
      <c r="G21" s="21">
        <f t="shared" si="2"/>
        <v>102.73</v>
      </c>
      <c r="H21" s="21">
        <f t="shared" si="3"/>
        <v>116.39</v>
      </c>
      <c r="I21" s="21">
        <f t="shared" si="4"/>
        <v>128.17</v>
      </c>
      <c r="J21" s="21">
        <f t="shared" si="5"/>
        <v>139.82</v>
      </c>
      <c r="K21" s="21">
        <f aca="true" t="shared" si="14" ref="K21:K28">+AC21*$U$17</f>
        <v>159.99</v>
      </c>
      <c r="L21" s="21">
        <f t="shared" si="6"/>
        <v>172.31</v>
      </c>
      <c r="M21" s="21">
        <f t="shared" si="7"/>
        <v>184.55</v>
      </c>
      <c r="N21" s="21">
        <f t="shared" si="8"/>
        <v>247.95</v>
      </c>
      <c r="O21" s="21">
        <f t="shared" si="9"/>
        <v>269.69</v>
      </c>
      <c r="P21" s="21">
        <f t="shared" si="10"/>
        <v>291.26</v>
      </c>
      <c r="Q21" s="21">
        <f t="shared" si="11"/>
        <v>313.12</v>
      </c>
      <c r="R21" s="21">
        <f t="shared" si="12"/>
        <v>334.86</v>
      </c>
      <c r="S21" s="21">
        <f t="shared" si="13"/>
        <v>356.45</v>
      </c>
      <c r="T21" s="8"/>
      <c r="U21" s="30">
        <v>72.75</v>
      </c>
      <c r="V21" s="30">
        <v>77.76</v>
      </c>
      <c r="W21" s="30">
        <v>81.73</v>
      </c>
      <c r="X21" s="30">
        <v>92.42</v>
      </c>
      <c r="Y21" s="30">
        <v>102.73</v>
      </c>
      <c r="Z21" s="30">
        <v>116.39</v>
      </c>
      <c r="AA21" s="30">
        <v>128.17</v>
      </c>
      <c r="AB21" s="30">
        <v>139.82</v>
      </c>
      <c r="AC21" s="30">
        <v>159.99</v>
      </c>
      <c r="AD21" s="30">
        <v>172.31</v>
      </c>
      <c r="AE21" s="30">
        <v>184.55</v>
      </c>
      <c r="AF21" s="30">
        <v>247.95</v>
      </c>
      <c r="AG21" s="30">
        <v>269.69</v>
      </c>
      <c r="AH21" s="30">
        <v>291.26</v>
      </c>
      <c r="AI21" s="30">
        <v>313.12</v>
      </c>
      <c r="AJ21" s="30">
        <v>334.86</v>
      </c>
      <c r="AK21" s="30">
        <v>356.45</v>
      </c>
      <c r="AL21" s="31">
        <f aca="true" t="shared" si="15" ref="AL21:AL28">SUM(U21:AK21)</f>
        <v>3141.95</v>
      </c>
    </row>
    <row r="22" spans="1:38" ht="19.5" customHeight="1">
      <c r="A22" s="18" t="s">
        <v>26</v>
      </c>
      <c r="B22" s="20" t="s">
        <v>5</v>
      </c>
      <c r="C22" s="21">
        <f t="shared" si="0"/>
        <v>103</v>
      </c>
      <c r="D22" s="21"/>
      <c r="E22" s="21">
        <f>+W22*$U$17</f>
        <v>108.99</v>
      </c>
      <c r="F22" s="21">
        <f t="shared" si="1"/>
        <v>116.67</v>
      </c>
      <c r="G22" s="21">
        <f t="shared" si="2"/>
        <v>136.71</v>
      </c>
      <c r="H22" s="21">
        <f t="shared" si="3"/>
        <v>151.8</v>
      </c>
      <c r="I22" s="21">
        <f t="shared" si="4"/>
        <v>169.27</v>
      </c>
      <c r="J22" s="21">
        <f t="shared" si="5"/>
        <v>184.01</v>
      </c>
      <c r="K22" s="21">
        <f t="shared" si="14"/>
        <v>213.25</v>
      </c>
      <c r="L22" s="21">
        <f t="shared" si="6"/>
        <v>228.36</v>
      </c>
      <c r="M22" s="21">
        <f t="shared" si="7"/>
        <v>243.45</v>
      </c>
      <c r="N22" s="21">
        <f t="shared" si="8"/>
        <v>337.33</v>
      </c>
      <c r="O22" s="21">
        <f t="shared" si="9"/>
        <v>368.99</v>
      </c>
      <c r="P22" s="21">
        <f t="shared" si="10"/>
        <v>394.16</v>
      </c>
      <c r="Q22" s="21">
        <f t="shared" si="11"/>
        <v>422.48</v>
      </c>
      <c r="R22" s="21">
        <f t="shared" si="12"/>
        <v>457.19</v>
      </c>
      <c r="S22" s="21">
        <f t="shared" si="13"/>
        <v>485.45</v>
      </c>
      <c r="T22" s="8"/>
      <c r="U22" s="30">
        <v>103</v>
      </c>
      <c r="V22" s="30"/>
      <c r="W22" s="30">
        <v>108.99</v>
      </c>
      <c r="X22" s="30">
        <v>116.67</v>
      </c>
      <c r="Y22" s="30">
        <v>136.71</v>
      </c>
      <c r="Z22" s="30">
        <v>151.8</v>
      </c>
      <c r="AA22" s="30">
        <v>169.27</v>
      </c>
      <c r="AB22" s="30">
        <v>184.01</v>
      </c>
      <c r="AC22" s="30">
        <v>213.25</v>
      </c>
      <c r="AD22" s="30">
        <v>228.36</v>
      </c>
      <c r="AE22" s="30">
        <v>243.45</v>
      </c>
      <c r="AF22" s="30">
        <v>337.33</v>
      </c>
      <c r="AG22" s="30">
        <v>368.99</v>
      </c>
      <c r="AH22" s="30">
        <v>394.16</v>
      </c>
      <c r="AI22" s="30">
        <v>422.48</v>
      </c>
      <c r="AJ22" s="30">
        <v>457.19</v>
      </c>
      <c r="AK22" s="30">
        <v>485.45</v>
      </c>
      <c r="AL22" s="31">
        <f t="shared" si="15"/>
        <v>4121.11</v>
      </c>
    </row>
    <row r="23" spans="1:38" ht="19.5" customHeight="1">
      <c r="A23" s="18" t="s">
        <v>30</v>
      </c>
      <c r="B23" s="20" t="s">
        <v>31</v>
      </c>
      <c r="C23" s="21">
        <f t="shared" si="0"/>
        <v>128.71</v>
      </c>
      <c r="D23" s="21"/>
      <c r="E23" s="21">
        <f>+W23*$U$17</f>
        <v>134.63</v>
      </c>
      <c r="F23" s="21">
        <f t="shared" si="1"/>
        <v>147.74</v>
      </c>
      <c r="G23" s="21">
        <f t="shared" si="2"/>
        <v>172.11</v>
      </c>
      <c r="H23" s="21">
        <f t="shared" si="3"/>
        <v>188.29</v>
      </c>
      <c r="I23" s="21">
        <f t="shared" si="4"/>
        <v>209.89</v>
      </c>
      <c r="J23" s="21">
        <f t="shared" si="5"/>
        <v>228.79</v>
      </c>
      <c r="K23" s="21">
        <f t="shared" si="14"/>
        <v>264.92</v>
      </c>
      <c r="L23" s="21">
        <f t="shared" si="6"/>
        <v>285.03</v>
      </c>
      <c r="M23" s="21">
        <f t="shared" si="7"/>
        <v>304.56</v>
      </c>
      <c r="N23" s="21">
        <f t="shared" si="8"/>
        <v>423.82</v>
      </c>
      <c r="O23" s="21">
        <f t="shared" si="9"/>
        <v>463.57</v>
      </c>
      <c r="P23" s="21">
        <f t="shared" si="10"/>
        <v>501.34</v>
      </c>
      <c r="Q23" s="21">
        <f t="shared" si="11"/>
        <v>542.41</v>
      </c>
      <c r="R23" s="21">
        <f t="shared" si="12"/>
        <v>580.23</v>
      </c>
      <c r="S23" s="21">
        <f t="shared" si="13"/>
        <v>627.42</v>
      </c>
      <c r="U23" s="30">
        <v>128.71</v>
      </c>
      <c r="V23" s="30"/>
      <c r="W23" s="30">
        <v>134.63</v>
      </c>
      <c r="X23" s="30">
        <v>147.74</v>
      </c>
      <c r="Y23" s="30">
        <v>172.11</v>
      </c>
      <c r="Z23" s="30">
        <v>188.29</v>
      </c>
      <c r="AA23" s="30">
        <v>209.89</v>
      </c>
      <c r="AB23" s="30">
        <v>228.79</v>
      </c>
      <c r="AC23" s="30">
        <v>264.92</v>
      </c>
      <c r="AD23" s="30">
        <v>285.03</v>
      </c>
      <c r="AE23" s="30">
        <v>304.56</v>
      </c>
      <c r="AF23" s="30">
        <v>423.82</v>
      </c>
      <c r="AG23" s="30">
        <v>463.57</v>
      </c>
      <c r="AH23" s="30">
        <v>501.34</v>
      </c>
      <c r="AI23" s="30">
        <v>542.41</v>
      </c>
      <c r="AJ23" s="30">
        <v>580.23</v>
      </c>
      <c r="AK23" s="30">
        <v>627.42</v>
      </c>
      <c r="AL23" s="31">
        <f t="shared" si="15"/>
        <v>5203.460000000001</v>
      </c>
    </row>
    <row r="24" spans="1:38" ht="19.5" customHeight="1">
      <c r="A24" s="18" t="s">
        <v>5</v>
      </c>
      <c r="B24" s="20" t="s">
        <v>32</v>
      </c>
      <c r="C24" s="21">
        <f t="shared" si="0"/>
        <v>155.96</v>
      </c>
      <c r="D24" s="21"/>
      <c r="E24" s="21">
        <f>+W24*$U$17</f>
        <v>164.64</v>
      </c>
      <c r="F24" s="21">
        <f t="shared" si="1"/>
        <v>178.91</v>
      </c>
      <c r="G24" s="21">
        <f t="shared" si="2"/>
        <v>206.04</v>
      </c>
      <c r="H24" s="21">
        <f t="shared" si="3"/>
        <v>224.64</v>
      </c>
      <c r="I24" s="21">
        <f t="shared" si="4"/>
        <v>251.6</v>
      </c>
      <c r="J24" s="21">
        <f t="shared" si="5"/>
        <v>275.13</v>
      </c>
      <c r="K24" s="21">
        <f t="shared" si="14"/>
        <v>317.94</v>
      </c>
      <c r="L24" s="21">
        <f t="shared" si="6"/>
        <v>337.89</v>
      </c>
      <c r="M24" s="21">
        <f t="shared" si="7"/>
        <v>357.77</v>
      </c>
      <c r="N24" s="21">
        <f t="shared" si="8"/>
        <v>498.32</v>
      </c>
      <c r="O24" s="21">
        <f t="shared" si="9"/>
        <v>542.41</v>
      </c>
      <c r="P24" s="21">
        <f t="shared" si="10"/>
        <v>586.51</v>
      </c>
      <c r="Q24" s="21">
        <f t="shared" si="11"/>
        <v>630.66</v>
      </c>
      <c r="R24" s="21">
        <f t="shared" si="12"/>
        <v>674.74</v>
      </c>
      <c r="S24" s="21">
        <f>+AK24*$U$17</f>
        <v>718.98</v>
      </c>
      <c r="U24" s="30">
        <v>155.96</v>
      </c>
      <c r="V24" s="30"/>
      <c r="W24" s="30">
        <v>164.64</v>
      </c>
      <c r="X24" s="30">
        <v>178.91</v>
      </c>
      <c r="Y24" s="30">
        <v>206.04</v>
      </c>
      <c r="Z24" s="30">
        <v>224.64</v>
      </c>
      <c r="AA24" s="30">
        <v>251.6</v>
      </c>
      <c r="AB24" s="30">
        <v>275.13</v>
      </c>
      <c r="AC24" s="30">
        <v>317.94</v>
      </c>
      <c r="AD24" s="30">
        <v>337.89</v>
      </c>
      <c r="AE24" s="30">
        <v>357.77</v>
      </c>
      <c r="AF24" s="30">
        <v>498.32</v>
      </c>
      <c r="AG24" s="30">
        <v>542.41</v>
      </c>
      <c r="AH24" s="30">
        <v>586.51</v>
      </c>
      <c r="AI24" s="30">
        <v>630.66</v>
      </c>
      <c r="AJ24" s="30">
        <v>674.74</v>
      </c>
      <c r="AK24" s="30">
        <v>718.98</v>
      </c>
      <c r="AL24" s="31">
        <f t="shared" si="15"/>
        <v>6122.139999999999</v>
      </c>
    </row>
    <row r="25" spans="1:38" ht="19.5" customHeight="1">
      <c r="A25" s="18" t="s">
        <v>6</v>
      </c>
      <c r="B25" s="20" t="s">
        <v>6</v>
      </c>
      <c r="C25" s="21">
        <f t="shared" si="0"/>
        <v>176.43</v>
      </c>
      <c r="D25" s="21"/>
      <c r="E25" s="21"/>
      <c r="F25" s="21">
        <f t="shared" si="1"/>
        <v>199.04</v>
      </c>
      <c r="G25" s="21">
        <f t="shared" si="2"/>
        <v>231.31</v>
      </c>
      <c r="H25" s="21">
        <f t="shared" si="3"/>
        <v>249.06</v>
      </c>
      <c r="I25" s="21">
        <f t="shared" si="4"/>
        <v>278.11</v>
      </c>
      <c r="J25" s="21">
        <f t="shared" si="5"/>
        <v>299.89</v>
      </c>
      <c r="K25" s="21">
        <f t="shared" si="14"/>
        <v>350.96</v>
      </c>
      <c r="L25" s="21">
        <f t="shared" si="6"/>
        <v>379.37</v>
      </c>
      <c r="M25" s="21">
        <f t="shared" si="7"/>
        <v>401.35</v>
      </c>
      <c r="N25" s="21">
        <f t="shared" si="8"/>
        <v>580.77</v>
      </c>
      <c r="O25" s="21">
        <f t="shared" si="9"/>
        <v>633</v>
      </c>
      <c r="P25" s="21">
        <f t="shared" si="10"/>
        <v>685.26</v>
      </c>
      <c r="Q25" s="21">
        <f t="shared" si="11"/>
        <v>737.78</v>
      </c>
      <c r="R25" s="21">
        <f t="shared" si="12"/>
        <v>789.96</v>
      </c>
      <c r="S25" s="21">
        <f t="shared" si="13"/>
        <v>842.24</v>
      </c>
      <c r="U25" s="30">
        <v>176.43</v>
      </c>
      <c r="V25" s="30"/>
      <c r="W25" s="30"/>
      <c r="X25" s="30">
        <v>199.04</v>
      </c>
      <c r="Y25" s="30">
        <v>231.31</v>
      </c>
      <c r="Z25" s="30">
        <v>249.06</v>
      </c>
      <c r="AA25" s="30">
        <v>278.11</v>
      </c>
      <c r="AB25" s="30">
        <v>299.89</v>
      </c>
      <c r="AC25" s="30">
        <v>350.96</v>
      </c>
      <c r="AD25" s="30">
        <v>379.37</v>
      </c>
      <c r="AE25" s="30">
        <v>401.35</v>
      </c>
      <c r="AF25" s="30">
        <v>580.77</v>
      </c>
      <c r="AG25" s="30">
        <v>633</v>
      </c>
      <c r="AH25" s="30">
        <v>685.26</v>
      </c>
      <c r="AI25" s="30">
        <v>737.78</v>
      </c>
      <c r="AJ25" s="30">
        <v>789.96</v>
      </c>
      <c r="AK25" s="30">
        <v>842.24</v>
      </c>
      <c r="AL25" s="31">
        <f t="shared" si="15"/>
        <v>6834.529999999999</v>
      </c>
    </row>
    <row r="26" spans="1:38" ht="19.5" customHeight="1">
      <c r="A26" s="18" t="s">
        <v>7</v>
      </c>
      <c r="B26" s="20" t="s">
        <v>7</v>
      </c>
      <c r="C26" s="21">
        <f t="shared" si="0"/>
        <v>563.55</v>
      </c>
      <c r="D26" s="21"/>
      <c r="E26" s="21"/>
      <c r="F26" s="21"/>
      <c r="G26" s="21">
        <f t="shared" si="2"/>
        <v>591.01</v>
      </c>
      <c r="H26" s="21">
        <f t="shared" si="3"/>
        <v>636.03</v>
      </c>
      <c r="I26" s="21">
        <f t="shared" si="4"/>
        <v>659.37</v>
      </c>
      <c r="J26" s="21">
        <f t="shared" si="5"/>
        <v>694.86</v>
      </c>
      <c r="K26" s="21">
        <f t="shared" si="14"/>
        <v>742.36</v>
      </c>
      <c r="L26" s="21">
        <f t="shared" si="6"/>
        <v>779.64</v>
      </c>
      <c r="M26" s="21">
        <f t="shared" si="7"/>
        <v>813.38</v>
      </c>
      <c r="N26" s="21">
        <f t="shared" si="8"/>
        <v>893.67</v>
      </c>
      <c r="O26" s="21">
        <f t="shared" si="9"/>
        <v>973.15</v>
      </c>
      <c r="P26" s="21">
        <f t="shared" si="10"/>
        <v>1052.71</v>
      </c>
      <c r="Q26" s="21">
        <f t="shared" si="11"/>
        <v>1132.11</v>
      </c>
      <c r="R26" s="21">
        <f t="shared" si="12"/>
        <v>1206.61</v>
      </c>
      <c r="S26" s="21">
        <f t="shared" si="13"/>
        <v>1286.72</v>
      </c>
      <c r="U26" s="30">
        <v>563.55</v>
      </c>
      <c r="V26" s="30"/>
      <c r="W26" s="30"/>
      <c r="X26" s="30"/>
      <c r="Y26" s="30">
        <v>591.01</v>
      </c>
      <c r="Z26" s="30">
        <v>636.03</v>
      </c>
      <c r="AA26" s="30">
        <v>659.37</v>
      </c>
      <c r="AB26" s="30">
        <v>694.86</v>
      </c>
      <c r="AC26" s="30">
        <v>742.36</v>
      </c>
      <c r="AD26" s="30">
        <v>779.64</v>
      </c>
      <c r="AE26" s="30">
        <v>813.38</v>
      </c>
      <c r="AF26" s="30">
        <v>893.67</v>
      </c>
      <c r="AG26" s="30">
        <v>973.15</v>
      </c>
      <c r="AH26" s="30">
        <v>1052.71</v>
      </c>
      <c r="AI26" s="30">
        <v>1132.11</v>
      </c>
      <c r="AJ26" s="30">
        <v>1206.61</v>
      </c>
      <c r="AK26" s="30">
        <v>1286.72</v>
      </c>
      <c r="AL26" s="31">
        <f t="shared" si="15"/>
        <v>12025.17</v>
      </c>
    </row>
    <row r="27" spans="1:38" ht="19.5" customHeight="1">
      <c r="A27" s="18" t="s">
        <v>8</v>
      </c>
      <c r="B27" s="20" t="s">
        <v>33</v>
      </c>
      <c r="C27" s="21">
        <f t="shared" si="0"/>
        <v>710.99</v>
      </c>
      <c r="D27" s="21"/>
      <c r="E27" s="21"/>
      <c r="F27" s="21"/>
      <c r="G27" s="21">
        <f t="shared" si="2"/>
        <v>751.85</v>
      </c>
      <c r="H27" s="21">
        <f t="shared" si="3"/>
        <v>803.73</v>
      </c>
      <c r="I27" s="21">
        <f t="shared" si="4"/>
        <v>850.52</v>
      </c>
      <c r="J27" s="21">
        <f t="shared" si="5"/>
        <v>897.38</v>
      </c>
      <c r="K27" s="21">
        <f t="shared" si="14"/>
        <v>960.83</v>
      </c>
      <c r="L27" s="21">
        <f t="shared" si="6"/>
        <v>1008.94</v>
      </c>
      <c r="M27" s="21">
        <f t="shared" si="7"/>
        <v>1055.67</v>
      </c>
      <c r="N27" s="21">
        <f t="shared" si="8"/>
        <v>1204.25</v>
      </c>
      <c r="O27" s="21">
        <f t="shared" si="9"/>
        <v>1301.01</v>
      </c>
      <c r="P27" s="21">
        <f t="shared" si="10"/>
        <v>1400.34</v>
      </c>
      <c r="Q27" s="21">
        <f t="shared" si="11"/>
        <v>1509.46</v>
      </c>
      <c r="R27" s="21">
        <f t="shared" si="12"/>
        <v>1601.42</v>
      </c>
      <c r="S27" s="21">
        <f>+AK27*$U$17</f>
        <v>1698.23</v>
      </c>
      <c r="U27" s="30">
        <v>710.99</v>
      </c>
      <c r="V27" s="30"/>
      <c r="W27" s="30"/>
      <c r="X27" s="30"/>
      <c r="Y27" s="30">
        <v>751.85</v>
      </c>
      <c r="Z27" s="30">
        <v>803.73</v>
      </c>
      <c r="AA27" s="30">
        <v>850.52</v>
      </c>
      <c r="AB27" s="30">
        <v>897.38</v>
      </c>
      <c r="AC27" s="30">
        <v>960.83</v>
      </c>
      <c r="AD27" s="30">
        <v>1008.94</v>
      </c>
      <c r="AE27" s="30">
        <v>1055.67</v>
      </c>
      <c r="AF27" s="30">
        <v>1204.25</v>
      </c>
      <c r="AG27" s="30">
        <v>1301.01</v>
      </c>
      <c r="AH27" s="30">
        <v>1400.34</v>
      </c>
      <c r="AI27" s="30">
        <v>1509.46</v>
      </c>
      <c r="AJ27" s="30">
        <v>1601.42</v>
      </c>
      <c r="AK27" s="30">
        <v>1698.23</v>
      </c>
      <c r="AL27" s="31">
        <f t="shared" si="15"/>
        <v>15754.62</v>
      </c>
    </row>
    <row r="28" spans="1:38" ht="19.5" customHeight="1">
      <c r="A28" s="18" t="s">
        <v>10</v>
      </c>
      <c r="B28" s="20" t="s">
        <v>35</v>
      </c>
      <c r="C28" s="21">
        <f t="shared" si="0"/>
        <v>1013.18</v>
      </c>
      <c r="D28" s="21"/>
      <c r="E28" s="21"/>
      <c r="F28" s="21"/>
      <c r="G28" s="21"/>
      <c r="H28" s="21"/>
      <c r="I28" s="21">
        <f t="shared" si="4"/>
        <v>1147</v>
      </c>
      <c r="J28" s="21">
        <f t="shared" si="5"/>
        <v>1213.74</v>
      </c>
      <c r="K28" s="21">
        <f t="shared" si="14"/>
        <v>1313.71</v>
      </c>
      <c r="L28" s="21">
        <f t="shared" si="6"/>
        <v>1368.46</v>
      </c>
      <c r="M28" s="21">
        <f t="shared" si="7"/>
        <v>1434.09</v>
      </c>
      <c r="N28" s="21">
        <f t="shared" si="8"/>
        <v>1603.81</v>
      </c>
      <c r="O28" s="21">
        <f t="shared" si="9"/>
        <v>1747.83</v>
      </c>
      <c r="P28" s="21">
        <f t="shared" si="10"/>
        <v>1889.44</v>
      </c>
      <c r="Q28" s="21">
        <f t="shared" si="11"/>
        <v>2028.19</v>
      </c>
      <c r="R28" s="21">
        <f t="shared" si="12"/>
        <v>2172.28</v>
      </c>
      <c r="S28" s="21">
        <f t="shared" si="13"/>
        <v>2313.88</v>
      </c>
      <c r="U28" s="30">
        <v>1013.18</v>
      </c>
      <c r="V28" s="30"/>
      <c r="W28" s="30"/>
      <c r="X28" s="30"/>
      <c r="Y28" s="30"/>
      <c r="Z28" s="30"/>
      <c r="AA28" s="30">
        <v>1147</v>
      </c>
      <c r="AB28" s="30">
        <v>1213.74</v>
      </c>
      <c r="AC28" s="30">
        <v>1313.71</v>
      </c>
      <c r="AD28" s="30">
        <v>1368.46</v>
      </c>
      <c r="AE28" s="30">
        <v>1434.09</v>
      </c>
      <c r="AF28" s="30">
        <v>1603.81</v>
      </c>
      <c r="AG28" s="30">
        <v>1747.83</v>
      </c>
      <c r="AH28" s="30">
        <v>1889.44</v>
      </c>
      <c r="AI28" s="30">
        <v>2028.19</v>
      </c>
      <c r="AJ28" s="30">
        <v>2172.28</v>
      </c>
      <c r="AK28" s="30">
        <v>2313.88</v>
      </c>
      <c r="AL28" s="31">
        <f t="shared" si="15"/>
        <v>19245.61</v>
      </c>
    </row>
    <row r="29" spans="1:38" ht="15.75" customHeight="1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AL29" s="31">
        <f>SUM(AL20:AL28)</f>
        <v>86009.95999999999</v>
      </c>
    </row>
    <row r="30" ht="12.75">
      <c r="AL30" s="8"/>
    </row>
    <row r="31" spans="1:38" ht="21">
      <c r="A31" s="50" t="s">
        <v>41</v>
      </c>
      <c r="B31" s="50"/>
      <c r="C31" s="50"/>
      <c r="D31" s="50"/>
      <c r="E31" s="50"/>
      <c r="F31" s="50"/>
      <c r="G31" s="50"/>
      <c r="AL31" s="8"/>
    </row>
    <row r="32" spans="1:38" s="19" customFormat="1" ht="15">
      <c r="A32" s="16" t="s">
        <v>1</v>
      </c>
      <c r="B32" s="16" t="s">
        <v>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AL32" s="36"/>
    </row>
    <row r="33" spans="1:38" s="19" customFormat="1" ht="15">
      <c r="A33" s="17" t="s">
        <v>3</v>
      </c>
      <c r="B33" s="17" t="s">
        <v>4</v>
      </c>
      <c r="C33" s="17" t="s">
        <v>2</v>
      </c>
      <c r="D33" s="17" t="s">
        <v>5</v>
      </c>
      <c r="E33" s="17" t="s">
        <v>6</v>
      </c>
      <c r="F33" s="17" t="s">
        <v>7</v>
      </c>
      <c r="G33" s="17" t="s">
        <v>8</v>
      </c>
      <c r="H33" s="17" t="s">
        <v>9</v>
      </c>
      <c r="I33" s="17" t="s">
        <v>10</v>
      </c>
      <c r="J33" s="17" t="s">
        <v>11</v>
      </c>
      <c r="K33" s="17" t="s">
        <v>12</v>
      </c>
      <c r="L33" s="17" t="s">
        <v>13</v>
      </c>
      <c r="M33" s="17" t="s">
        <v>14</v>
      </c>
      <c r="N33" s="17" t="s">
        <v>15</v>
      </c>
      <c r="O33" s="17" t="s">
        <v>16</v>
      </c>
      <c r="P33" s="17" t="s">
        <v>17</v>
      </c>
      <c r="Q33" s="17" t="s">
        <v>18</v>
      </c>
      <c r="R33" s="17" t="s">
        <v>19</v>
      </c>
      <c r="S33" s="17" t="s">
        <v>20</v>
      </c>
      <c r="AL33" s="36"/>
    </row>
    <row r="34" spans="1:38" ht="19.5" customHeight="1">
      <c r="A34" s="18" t="s">
        <v>27</v>
      </c>
      <c r="B34" s="20" t="s">
        <v>28</v>
      </c>
      <c r="C34" s="21">
        <f aca="true" t="shared" si="16" ref="C34:C42">+U34*$U$17</f>
        <v>57.79</v>
      </c>
      <c r="D34" s="21">
        <f>+V34*$U$17</f>
        <v>61.86</v>
      </c>
      <c r="E34" s="21">
        <f>+W34*$U$17</f>
        <v>67.86</v>
      </c>
      <c r="F34" s="21">
        <f aca="true" t="shared" si="17" ref="F34:F39">+X34*$U$17</f>
        <v>74.54</v>
      </c>
      <c r="G34" s="21">
        <f aca="true" t="shared" si="18" ref="G34:G41">+Y34*$U$17</f>
        <v>82.33</v>
      </c>
      <c r="H34" s="21">
        <f aca="true" t="shared" si="19" ref="H34:H41">+Z34*$U$17</f>
        <v>93.68</v>
      </c>
      <c r="I34" s="21">
        <f aca="true" t="shared" si="20" ref="I34:I42">+AA34*$U$17</f>
        <v>102.77</v>
      </c>
      <c r="J34" s="21">
        <f aca="true" t="shared" si="21" ref="J34:J42">+AB34*$U$17</f>
        <v>113.49</v>
      </c>
      <c r="K34" s="21">
        <f aca="true" t="shared" si="22" ref="K34:K42">+AC34*$U$17</f>
        <v>130.63</v>
      </c>
      <c r="L34" s="21">
        <f aca="true" t="shared" si="23" ref="L34:L42">+AD34*$U$17</f>
        <v>141.86</v>
      </c>
      <c r="M34" s="21">
        <f aca="true" t="shared" si="24" ref="M34:M42">+AE34*$U$17</f>
        <v>152.96</v>
      </c>
      <c r="N34" s="21">
        <f aca="true" t="shared" si="25" ref="N34:N42">+AF34*$U$17</f>
        <v>205.55</v>
      </c>
      <c r="O34" s="21">
        <f aca="true" t="shared" si="26" ref="O34:O42">+AG34*$U$17</f>
        <v>222.38</v>
      </c>
      <c r="P34" s="21">
        <f aca="true" t="shared" si="27" ref="P34:P42">+AH34*$U$17</f>
        <v>239.08</v>
      </c>
      <c r="Q34" s="21">
        <f aca="true" t="shared" si="28" ref="Q34:Q42">+AI34*$U$17</f>
        <v>255.76</v>
      </c>
      <c r="R34" s="21">
        <f aca="true" t="shared" si="29" ref="R34:R42">+AJ34*$U$17</f>
        <v>272.45</v>
      </c>
      <c r="S34" s="21">
        <f aca="true" t="shared" si="30" ref="S34:S42">+AK34*$U$17</f>
        <v>289.23</v>
      </c>
      <c r="U34" s="35">
        <v>57.79</v>
      </c>
      <c r="V34" s="35">
        <v>61.86</v>
      </c>
      <c r="W34" s="35">
        <v>67.86</v>
      </c>
      <c r="X34" s="35">
        <v>74.54</v>
      </c>
      <c r="Y34" s="35">
        <v>82.33</v>
      </c>
      <c r="Z34" s="35">
        <v>93.68</v>
      </c>
      <c r="AA34" s="35">
        <v>102.77</v>
      </c>
      <c r="AB34" s="35">
        <v>113.49</v>
      </c>
      <c r="AC34" s="35">
        <v>130.63</v>
      </c>
      <c r="AD34" s="35">
        <v>141.86</v>
      </c>
      <c r="AE34" s="35">
        <v>152.96</v>
      </c>
      <c r="AF34" s="35">
        <v>205.55</v>
      </c>
      <c r="AG34" s="35">
        <v>222.38</v>
      </c>
      <c r="AH34" s="35">
        <v>239.08</v>
      </c>
      <c r="AI34" s="35">
        <v>255.76</v>
      </c>
      <c r="AJ34" s="35">
        <v>272.45</v>
      </c>
      <c r="AK34" s="35">
        <v>289.23</v>
      </c>
      <c r="AL34" s="31">
        <f aca="true" t="shared" si="31" ref="AL34:AL42">SUM(U34:AK34)</f>
        <v>2564.22</v>
      </c>
    </row>
    <row r="35" spans="1:38" ht="19.5" customHeight="1">
      <c r="A35" s="18" t="s">
        <v>22</v>
      </c>
      <c r="B35" s="20" t="s">
        <v>29</v>
      </c>
      <c r="C35" s="21">
        <f t="shared" si="16"/>
        <v>83.14</v>
      </c>
      <c r="D35" s="21">
        <f>+V35*$U$17</f>
        <v>88.84</v>
      </c>
      <c r="E35" s="21">
        <f>+W35*$U$17</f>
        <v>93.4</v>
      </c>
      <c r="F35" s="21">
        <f t="shared" si="17"/>
        <v>105.63</v>
      </c>
      <c r="G35" s="21">
        <f t="shared" si="18"/>
        <v>117.39</v>
      </c>
      <c r="H35" s="21">
        <f t="shared" si="19"/>
        <v>133.01</v>
      </c>
      <c r="I35" s="21">
        <f t="shared" si="20"/>
        <v>146.46</v>
      </c>
      <c r="J35" s="21">
        <f t="shared" si="21"/>
        <v>159.81</v>
      </c>
      <c r="K35" s="21">
        <f t="shared" si="22"/>
        <v>182.82</v>
      </c>
      <c r="L35" s="21">
        <f t="shared" si="23"/>
        <v>196.96</v>
      </c>
      <c r="M35" s="21">
        <f t="shared" si="24"/>
        <v>210.89</v>
      </c>
      <c r="N35" s="21">
        <f t="shared" si="25"/>
        <v>283.39</v>
      </c>
      <c r="O35" s="21">
        <f t="shared" si="26"/>
        <v>308.24</v>
      </c>
      <c r="P35" s="21">
        <f t="shared" si="27"/>
        <v>332.88</v>
      </c>
      <c r="Q35" s="21">
        <f t="shared" si="28"/>
        <v>357.85</v>
      </c>
      <c r="R35" s="21">
        <f t="shared" si="29"/>
        <v>382.69</v>
      </c>
      <c r="S35" s="21">
        <f t="shared" si="30"/>
        <v>407.37</v>
      </c>
      <c r="U35" s="35">
        <v>83.14</v>
      </c>
      <c r="V35" s="35">
        <v>88.84</v>
      </c>
      <c r="W35" s="35">
        <v>93.4</v>
      </c>
      <c r="X35" s="35">
        <v>105.63</v>
      </c>
      <c r="Y35" s="35">
        <v>117.39</v>
      </c>
      <c r="Z35" s="35">
        <v>133.01</v>
      </c>
      <c r="AA35" s="35">
        <v>146.46</v>
      </c>
      <c r="AB35" s="35">
        <v>159.81</v>
      </c>
      <c r="AC35" s="35">
        <v>182.82</v>
      </c>
      <c r="AD35" s="35">
        <v>196.96</v>
      </c>
      <c r="AE35" s="35">
        <v>210.89</v>
      </c>
      <c r="AF35" s="35">
        <v>283.39</v>
      </c>
      <c r="AG35" s="35">
        <v>308.24</v>
      </c>
      <c r="AH35" s="35">
        <v>332.88</v>
      </c>
      <c r="AI35" s="35">
        <v>357.85</v>
      </c>
      <c r="AJ35" s="35">
        <v>382.69</v>
      </c>
      <c r="AK35" s="35">
        <v>407.37</v>
      </c>
      <c r="AL35" s="31">
        <f t="shared" si="31"/>
        <v>3590.7699999999995</v>
      </c>
    </row>
    <row r="36" spans="1:38" ht="19.5" customHeight="1">
      <c r="A36" s="18" t="s">
        <v>26</v>
      </c>
      <c r="B36" s="20" t="s">
        <v>5</v>
      </c>
      <c r="C36" s="21">
        <f t="shared" si="16"/>
        <v>117.72</v>
      </c>
      <c r="D36" s="21"/>
      <c r="E36" s="21">
        <f>+W36*$U$17</f>
        <v>124.58</v>
      </c>
      <c r="F36" s="21">
        <f t="shared" si="17"/>
        <v>133.34</v>
      </c>
      <c r="G36" s="21">
        <f t="shared" si="18"/>
        <v>156.25</v>
      </c>
      <c r="H36" s="21">
        <f t="shared" si="19"/>
        <v>173.47</v>
      </c>
      <c r="I36" s="21">
        <f t="shared" si="20"/>
        <v>193.46</v>
      </c>
      <c r="J36" s="21">
        <f t="shared" si="21"/>
        <v>210.29</v>
      </c>
      <c r="K36" s="21">
        <f t="shared" si="22"/>
        <v>243.73</v>
      </c>
      <c r="L36" s="21">
        <f t="shared" si="23"/>
        <v>260.99</v>
      </c>
      <c r="M36" s="21">
        <f t="shared" si="24"/>
        <v>278.2</v>
      </c>
      <c r="N36" s="21">
        <f t="shared" si="25"/>
        <v>385.52</v>
      </c>
      <c r="O36" s="21">
        <f t="shared" si="26"/>
        <v>421.71</v>
      </c>
      <c r="P36" s="21">
        <f t="shared" si="27"/>
        <v>450.45</v>
      </c>
      <c r="Q36" s="21">
        <f t="shared" si="28"/>
        <v>482.83</v>
      </c>
      <c r="R36" s="21">
        <f t="shared" si="29"/>
        <v>522.52</v>
      </c>
      <c r="S36" s="21">
        <f t="shared" si="30"/>
        <v>554.81</v>
      </c>
      <c r="U36" s="35">
        <v>117.72</v>
      </c>
      <c r="V36" s="35"/>
      <c r="W36" s="35">
        <v>124.58</v>
      </c>
      <c r="X36" s="35">
        <v>133.34</v>
      </c>
      <c r="Y36" s="35">
        <v>156.25</v>
      </c>
      <c r="Z36" s="35">
        <v>173.47</v>
      </c>
      <c r="AA36" s="35">
        <v>193.46</v>
      </c>
      <c r="AB36" s="35">
        <v>210.29</v>
      </c>
      <c r="AC36" s="35">
        <v>243.73</v>
      </c>
      <c r="AD36" s="35">
        <v>260.99</v>
      </c>
      <c r="AE36" s="35">
        <v>278.2</v>
      </c>
      <c r="AF36" s="35">
        <v>385.52</v>
      </c>
      <c r="AG36" s="35">
        <v>421.71</v>
      </c>
      <c r="AH36" s="35">
        <v>450.45</v>
      </c>
      <c r="AI36" s="35">
        <v>482.83</v>
      </c>
      <c r="AJ36" s="35">
        <v>522.52</v>
      </c>
      <c r="AK36" s="35">
        <v>554.81</v>
      </c>
      <c r="AL36" s="31">
        <f t="shared" si="31"/>
        <v>4709.869999999999</v>
      </c>
    </row>
    <row r="37" spans="1:38" ht="19.5" customHeight="1">
      <c r="A37" s="18" t="s">
        <v>30</v>
      </c>
      <c r="B37" s="20" t="s">
        <v>31</v>
      </c>
      <c r="C37" s="21">
        <f t="shared" si="16"/>
        <v>147.05</v>
      </c>
      <c r="D37" s="21"/>
      <c r="E37" s="21">
        <f>+W37*$U$17</f>
        <v>153.85</v>
      </c>
      <c r="F37" s="21">
        <f t="shared" si="17"/>
        <v>168.83</v>
      </c>
      <c r="G37" s="21">
        <f t="shared" si="18"/>
        <v>196.68</v>
      </c>
      <c r="H37" s="21">
        <f t="shared" si="19"/>
        <v>215.19</v>
      </c>
      <c r="I37" s="21">
        <f t="shared" si="20"/>
        <v>239.88</v>
      </c>
      <c r="J37" s="21">
        <f t="shared" si="21"/>
        <v>261.45</v>
      </c>
      <c r="K37" s="21">
        <f t="shared" si="22"/>
        <v>302.77</v>
      </c>
      <c r="L37" s="21">
        <f t="shared" si="23"/>
        <v>325.76</v>
      </c>
      <c r="M37" s="21">
        <f t="shared" si="24"/>
        <v>348.08</v>
      </c>
      <c r="N37" s="21">
        <f t="shared" si="25"/>
        <v>484.37</v>
      </c>
      <c r="O37" s="21">
        <f t="shared" si="26"/>
        <v>529.79</v>
      </c>
      <c r="P37" s="21">
        <f t="shared" si="27"/>
        <v>572.96</v>
      </c>
      <c r="Q37" s="21">
        <f t="shared" si="28"/>
        <v>619.88</v>
      </c>
      <c r="R37" s="21">
        <f t="shared" si="29"/>
        <v>663.14</v>
      </c>
      <c r="S37" s="21">
        <f t="shared" si="30"/>
        <v>717.05</v>
      </c>
      <c r="U37" s="35">
        <v>147.05</v>
      </c>
      <c r="V37" s="35"/>
      <c r="W37" s="35">
        <v>153.85</v>
      </c>
      <c r="X37" s="35">
        <v>168.83</v>
      </c>
      <c r="Y37" s="35">
        <v>196.68</v>
      </c>
      <c r="Z37" s="35">
        <v>215.19</v>
      </c>
      <c r="AA37" s="35">
        <v>239.88</v>
      </c>
      <c r="AB37" s="35">
        <v>261.45</v>
      </c>
      <c r="AC37" s="35">
        <v>302.77</v>
      </c>
      <c r="AD37" s="35">
        <v>325.76</v>
      </c>
      <c r="AE37" s="35">
        <v>348.08</v>
      </c>
      <c r="AF37" s="35">
        <v>484.37</v>
      </c>
      <c r="AG37" s="35">
        <v>529.79</v>
      </c>
      <c r="AH37" s="35">
        <v>572.96</v>
      </c>
      <c r="AI37" s="35">
        <v>619.88</v>
      </c>
      <c r="AJ37" s="35">
        <v>663.14</v>
      </c>
      <c r="AK37" s="35">
        <v>717.05</v>
      </c>
      <c r="AL37" s="31">
        <f t="shared" si="31"/>
        <v>5946.7300000000005</v>
      </c>
    </row>
    <row r="38" spans="1:38" ht="19.5" customHeight="1">
      <c r="A38" s="18" t="s">
        <v>5</v>
      </c>
      <c r="B38" s="20" t="s">
        <v>32</v>
      </c>
      <c r="C38" s="21">
        <f t="shared" si="16"/>
        <v>178.25</v>
      </c>
      <c r="D38" s="21"/>
      <c r="E38" s="21">
        <f>+W38*$U$17</f>
        <v>188.14</v>
      </c>
      <c r="F38" s="21">
        <f t="shared" si="17"/>
        <v>204.48</v>
      </c>
      <c r="G38" s="21">
        <f t="shared" si="18"/>
        <v>235.46</v>
      </c>
      <c r="H38" s="21">
        <f t="shared" si="19"/>
        <v>256.74</v>
      </c>
      <c r="I38" s="21">
        <f t="shared" si="20"/>
        <v>287.56</v>
      </c>
      <c r="J38" s="21">
        <f t="shared" si="21"/>
        <v>314.44</v>
      </c>
      <c r="K38" s="21">
        <f t="shared" si="22"/>
        <v>363.36</v>
      </c>
      <c r="L38" s="21">
        <f t="shared" si="23"/>
        <v>386.16</v>
      </c>
      <c r="M38" s="21">
        <f t="shared" si="24"/>
        <v>408.89</v>
      </c>
      <c r="N38" s="21">
        <f t="shared" si="25"/>
        <v>569.52</v>
      </c>
      <c r="O38" s="21">
        <f t="shared" si="26"/>
        <v>619.88</v>
      </c>
      <c r="P38" s="21">
        <f t="shared" si="27"/>
        <v>670.31</v>
      </c>
      <c r="Q38" s="21">
        <f t="shared" si="28"/>
        <v>720.77</v>
      </c>
      <c r="R38" s="21">
        <f t="shared" si="29"/>
        <v>771.16</v>
      </c>
      <c r="S38" s="21">
        <f t="shared" si="30"/>
        <v>821.71</v>
      </c>
      <c r="U38" s="35">
        <v>178.25</v>
      </c>
      <c r="V38" s="35"/>
      <c r="W38" s="35">
        <v>188.14</v>
      </c>
      <c r="X38" s="35">
        <v>204.48</v>
      </c>
      <c r="Y38" s="35">
        <v>235.46</v>
      </c>
      <c r="Z38" s="35">
        <v>256.74</v>
      </c>
      <c r="AA38" s="35">
        <v>287.56</v>
      </c>
      <c r="AB38" s="35">
        <v>314.44</v>
      </c>
      <c r="AC38" s="35">
        <v>363.36</v>
      </c>
      <c r="AD38" s="35">
        <v>386.16</v>
      </c>
      <c r="AE38" s="35">
        <v>408.89</v>
      </c>
      <c r="AF38" s="35">
        <v>569.52</v>
      </c>
      <c r="AG38" s="35">
        <v>619.88</v>
      </c>
      <c r="AH38" s="35">
        <v>670.31</v>
      </c>
      <c r="AI38" s="35">
        <v>720.77</v>
      </c>
      <c r="AJ38" s="35">
        <v>771.16</v>
      </c>
      <c r="AK38" s="35">
        <v>821.71</v>
      </c>
      <c r="AL38" s="31">
        <f t="shared" si="31"/>
        <v>6996.830000000001</v>
      </c>
    </row>
    <row r="39" spans="1:38" ht="19.5" customHeight="1">
      <c r="A39" s="18" t="s">
        <v>6</v>
      </c>
      <c r="B39" s="20" t="s">
        <v>6</v>
      </c>
      <c r="C39" s="21">
        <f t="shared" si="16"/>
        <v>201.61</v>
      </c>
      <c r="D39" s="21"/>
      <c r="E39" s="21"/>
      <c r="F39" s="21">
        <f t="shared" si="17"/>
        <v>227.48</v>
      </c>
      <c r="G39" s="21">
        <f t="shared" si="18"/>
        <v>264.36</v>
      </c>
      <c r="H39" s="21">
        <f t="shared" si="19"/>
        <v>284.63</v>
      </c>
      <c r="I39" s="21">
        <f t="shared" si="20"/>
        <v>317.84</v>
      </c>
      <c r="J39" s="21">
        <f t="shared" si="21"/>
        <v>342.75</v>
      </c>
      <c r="K39" s="21">
        <f t="shared" si="22"/>
        <v>401.09</v>
      </c>
      <c r="L39" s="21">
        <f t="shared" si="23"/>
        <v>433.57</v>
      </c>
      <c r="M39" s="21">
        <f t="shared" si="24"/>
        <v>458.71</v>
      </c>
      <c r="N39" s="21">
        <f t="shared" si="25"/>
        <v>663.75</v>
      </c>
      <c r="O39" s="21">
        <f t="shared" si="26"/>
        <v>723.4</v>
      </c>
      <c r="P39" s="21">
        <f t="shared" si="27"/>
        <v>783.18</v>
      </c>
      <c r="Q39" s="21">
        <f t="shared" si="28"/>
        <v>843.19</v>
      </c>
      <c r="R39" s="21">
        <f t="shared" si="29"/>
        <v>902.79</v>
      </c>
      <c r="S39" s="21">
        <f t="shared" si="30"/>
        <v>962.56</v>
      </c>
      <c r="U39" s="35">
        <v>201.61</v>
      </c>
      <c r="V39" s="35"/>
      <c r="W39" s="35"/>
      <c r="X39" s="35">
        <v>227.48</v>
      </c>
      <c r="Y39" s="35">
        <v>264.36</v>
      </c>
      <c r="Z39" s="35">
        <v>284.63</v>
      </c>
      <c r="AA39" s="35">
        <v>317.84</v>
      </c>
      <c r="AB39" s="35">
        <v>342.75</v>
      </c>
      <c r="AC39" s="35">
        <v>401.09</v>
      </c>
      <c r="AD39" s="35">
        <v>433.57</v>
      </c>
      <c r="AE39" s="35">
        <v>458.71</v>
      </c>
      <c r="AF39" s="35">
        <v>663.75</v>
      </c>
      <c r="AG39" s="35">
        <v>723.4</v>
      </c>
      <c r="AH39" s="35">
        <v>783.18</v>
      </c>
      <c r="AI39" s="35">
        <v>843.19</v>
      </c>
      <c r="AJ39" s="35">
        <v>902.79</v>
      </c>
      <c r="AK39" s="35">
        <v>962.56</v>
      </c>
      <c r="AL39" s="31">
        <f t="shared" si="31"/>
        <v>7810.91</v>
      </c>
    </row>
    <row r="40" spans="1:38" ht="19.5" customHeight="1">
      <c r="A40" s="18" t="s">
        <v>7</v>
      </c>
      <c r="B40" s="20" t="s">
        <v>7</v>
      </c>
      <c r="C40" s="21">
        <f t="shared" si="16"/>
        <v>644.07</v>
      </c>
      <c r="D40" s="21"/>
      <c r="E40" s="21"/>
      <c r="F40" s="21"/>
      <c r="G40" s="21">
        <f t="shared" si="18"/>
        <v>675.43</v>
      </c>
      <c r="H40" s="21">
        <f t="shared" si="19"/>
        <v>726.89</v>
      </c>
      <c r="I40" s="21">
        <f t="shared" si="20"/>
        <v>753.57</v>
      </c>
      <c r="J40" s="21">
        <f t="shared" si="21"/>
        <v>794.11</v>
      </c>
      <c r="K40" s="21">
        <f t="shared" si="22"/>
        <v>848.43</v>
      </c>
      <c r="L40" s="21">
        <f t="shared" si="23"/>
        <v>891</v>
      </c>
      <c r="M40" s="21">
        <f t="shared" si="24"/>
        <v>929.59</v>
      </c>
      <c r="N40" s="21">
        <f t="shared" si="25"/>
        <v>1021.34</v>
      </c>
      <c r="O40" s="21">
        <f t="shared" si="26"/>
        <v>1112.15</v>
      </c>
      <c r="P40" s="21">
        <f t="shared" si="27"/>
        <v>1203.08</v>
      </c>
      <c r="Q40" s="21">
        <f t="shared" si="28"/>
        <v>1293.85</v>
      </c>
      <c r="R40" s="21">
        <f t="shared" si="29"/>
        <v>1378.98</v>
      </c>
      <c r="S40" s="21">
        <f t="shared" si="30"/>
        <v>1470.54</v>
      </c>
      <c r="U40" s="35">
        <v>644.07</v>
      </c>
      <c r="V40" s="35"/>
      <c r="W40" s="35"/>
      <c r="X40" s="35"/>
      <c r="Y40" s="35">
        <v>675.43</v>
      </c>
      <c r="Z40" s="35">
        <v>726.89</v>
      </c>
      <c r="AA40" s="35">
        <v>753.57</v>
      </c>
      <c r="AB40" s="35">
        <v>794.11</v>
      </c>
      <c r="AC40" s="35">
        <v>848.43</v>
      </c>
      <c r="AD40" s="35">
        <v>891</v>
      </c>
      <c r="AE40" s="35">
        <v>929.59</v>
      </c>
      <c r="AF40" s="35">
        <v>1021.34</v>
      </c>
      <c r="AG40" s="35">
        <v>1112.15</v>
      </c>
      <c r="AH40" s="35">
        <v>1203.08</v>
      </c>
      <c r="AI40" s="35">
        <v>1293.85</v>
      </c>
      <c r="AJ40" s="35">
        <v>1378.98</v>
      </c>
      <c r="AK40" s="35">
        <v>1470.54</v>
      </c>
      <c r="AL40" s="31">
        <f t="shared" si="31"/>
        <v>13743.029999999999</v>
      </c>
    </row>
    <row r="41" spans="1:38" ht="19.5" customHeight="1">
      <c r="A41" s="18" t="s">
        <v>8</v>
      </c>
      <c r="B41" s="20" t="s">
        <v>33</v>
      </c>
      <c r="C41" s="21">
        <f t="shared" si="16"/>
        <v>812.56</v>
      </c>
      <c r="D41" s="21"/>
      <c r="E41" s="21"/>
      <c r="F41" s="21"/>
      <c r="G41" s="21">
        <f t="shared" si="18"/>
        <v>859.27</v>
      </c>
      <c r="H41" s="21">
        <f t="shared" si="19"/>
        <v>918.56</v>
      </c>
      <c r="I41" s="21">
        <f t="shared" si="20"/>
        <v>972.01</v>
      </c>
      <c r="J41" s="21">
        <f t="shared" si="21"/>
        <v>1025.57</v>
      </c>
      <c r="K41" s="21">
        <f t="shared" si="22"/>
        <v>1098.08</v>
      </c>
      <c r="L41" s="21">
        <f t="shared" si="23"/>
        <v>1153.06</v>
      </c>
      <c r="M41" s="21">
        <f t="shared" si="24"/>
        <v>1206.49</v>
      </c>
      <c r="N41" s="21">
        <f t="shared" si="25"/>
        <v>1376.31</v>
      </c>
      <c r="O41" s="21">
        <f t="shared" si="26"/>
        <v>1486.86</v>
      </c>
      <c r="P41" s="21">
        <f t="shared" si="27"/>
        <v>1600.39</v>
      </c>
      <c r="Q41" s="21">
        <f t="shared" si="28"/>
        <v>1725.12</v>
      </c>
      <c r="R41" s="21">
        <f t="shared" si="29"/>
        <v>1830.17</v>
      </c>
      <c r="S41" s="21">
        <f t="shared" si="30"/>
        <v>1940.82</v>
      </c>
      <c r="U41" s="35">
        <v>812.56</v>
      </c>
      <c r="V41" s="35"/>
      <c r="W41" s="35"/>
      <c r="X41" s="35"/>
      <c r="Y41" s="35">
        <v>859.27</v>
      </c>
      <c r="Z41" s="35">
        <v>918.56</v>
      </c>
      <c r="AA41" s="35">
        <v>972.01</v>
      </c>
      <c r="AB41" s="35">
        <v>1025.57</v>
      </c>
      <c r="AC41" s="35">
        <v>1098.08</v>
      </c>
      <c r="AD41" s="35">
        <v>1153.06</v>
      </c>
      <c r="AE41" s="35">
        <v>1206.49</v>
      </c>
      <c r="AF41" s="35">
        <v>1376.31</v>
      </c>
      <c r="AG41" s="35">
        <v>1486.86</v>
      </c>
      <c r="AH41" s="35">
        <v>1600.39</v>
      </c>
      <c r="AI41" s="35">
        <v>1725.12</v>
      </c>
      <c r="AJ41" s="35">
        <v>1830.17</v>
      </c>
      <c r="AK41" s="35">
        <v>1940.82</v>
      </c>
      <c r="AL41" s="31">
        <f t="shared" si="31"/>
        <v>18005.27</v>
      </c>
    </row>
    <row r="42" spans="1:38" ht="19.5" customHeight="1">
      <c r="A42" s="18" t="s">
        <v>10</v>
      </c>
      <c r="B42" s="20" t="s">
        <v>35</v>
      </c>
      <c r="C42" s="21">
        <f t="shared" si="16"/>
        <v>1157.92</v>
      </c>
      <c r="D42" s="21"/>
      <c r="E42" s="21"/>
      <c r="F42" s="21"/>
      <c r="G42" s="21"/>
      <c r="H42" s="21"/>
      <c r="I42" s="21">
        <f t="shared" si="20"/>
        <v>1310.86</v>
      </c>
      <c r="J42" s="21">
        <f t="shared" si="21"/>
        <v>1387.15</v>
      </c>
      <c r="K42" s="21">
        <f t="shared" si="22"/>
        <v>1501.39</v>
      </c>
      <c r="L42" s="21">
        <f t="shared" si="23"/>
        <v>1563.98</v>
      </c>
      <c r="M42" s="21">
        <f t="shared" si="24"/>
        <v>1638.97</v>
      </c>
      <c r="N42" s="21">
        <f t="shared" si="25"/>
        <v>1832.92</v>
      </c>
      <c r="O42" s="21">
        <f t="shared" si="26"/>
        <v>1997.49</v>
      </c>
      <c r="P42" s="21">
        <f t="shared" si="27"/>
        <v>2159.34</v>
      </c>
      <c r="Q42" s="21">
        <f t="shared" si="28"/>
        <v>2318.15</v>
      </c>
      <c r="R42" s="21">
        <f t="shared" si="29"/>
        <v>2482.61</v>
      </c>
      <c r="S42" s="21">
        <f t="shared" si="30"/>
        <v>2644.43</v>
      </c>
      <c r="U42" s="35">
        <v>1157.92</v>
      </c>
      <c r="V42" s="35"/>
      <c r="W42" s="35"/>
      <c r="X42" s="35"/>
      <c r="Y42" s="35">
        <v>1310.86</v>
      </c>
      <c r="Z42" s="35">
        <v>1310.86</v>
      </c>
      <c r="AA42" s="35">
        <v>1310.86</v>
      </c>
      <c r="AB42" s="35">
        <v>1387.15</v>
      </c>
      <c r="AC42" s="35">
        <v>1501.39</v>
      </c>
      <c r="AD42" s="35">
        <v>1563.98</v>
      </c>
      <c r="AE42" s="35">
        <v>1638.97</v>
      </c>
      <c r="AF42" s="35">
        <v>1832.92</v>
      </c>
      <c r="AG42" s="35">
        <v>1997.49</v>
      </c>
      <c r="AH42" s="35">
        <v>2159.34</v>
      </c>
      <c r="AI42" s="35">
        <v>2318.15</v>
      </c>
      <c r="AJ42" s="35">
        <v>2482.61</v>
      </c>
      <c r="AK42" s="35">
        <v>2644.43</v>
      </c>
      <c r="AL42" s="31">
        <f t="shared" si="31"/>
        <v>24616.93</v>
      </c>
    </row>
    <row r="43" ht="12.75">
      <c r="AL43" s="8"/>
    </row>
    <row r="44" ht="12.75">
      <c r="J44" s="28"/>
    </row>
    <row r="46" ht="15.75">
      <c r="J46" s="22" t="s">
        <v>39</v>
      </c>
    </row>
  </sheetData>
  <sheetProtection/>
  <mergeCells count="3">
    <mergeCell ref="A14:S14"/>
    <mergeCell ref="A17:G17"/>
    <mergeCell ref="A31:G31"/>
  </mergeCells>
  <printOptions/>
  <pageMargins left="0.51" right="0" top="0.5" bottom="0.5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WISCONSIN NIPPLE &amp; FITTING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WISCONSIN NIPPLE &amp; FITTING CORP</dc:creator>
  <cp:keywords/>
  <dc:description/>
  <cp:lastModifiedBy>jmeeker</cp:lastModifiedBy>
  <cp:lastPrinted>2011-05-16T16:26:11Z</cp:lastPrinted>
  <dcterms:created xsi:type="dcterms:W3CDTF">2002-04-23T15:24:21Z</dcterms:created>
  <dcterms:modified xsi:type="dcterms:W3CDTF">2015-07-09T18:02:25Z</dcterms:modified>
  <cp:category/>
  <cp:version/>
  <cp:contentType/>
  <cp:contentStatus/>
</cp:coreProperties>
</file>